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pivotTables/pivotTable3.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pivotTables/pivotTable4.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pivotTables/pivotTable5.xml" ContentType="application/vnd.openxmlformats-officedocument.spreadsheetml.pivotTable+xml"/>
  <Override PartName="/xl/drawings/drawing4.xml" ContentType="application/vnd.openxmlformats-officedocument.drawing+xml"/>
  <Override PartName="/xl/charts/chart4.xml" ContentType="application/vnd.openxmlformats-officedocument.drawingml.chart+xml"/>
  <Override PartName="/xl/pivotTables/pivotTable6.xml" ContentType="application/vnd.openxmlformats-officedocument.spreadsheetml.pivotTable+xml"/>
  <Override PartName="/xl/drawings/drawing5.xml" ContentType="application/vnd.openxmlformats-officedocument.drawing+xml"/>
  <Override PartName="/xl/charts/chart5.xml" ContentType="application/vnd.openxmlformats-officedocument.drawingml.chart+xml"/>
  <Override PartName="/xl/pivotTables/pivotTable7.xml" ContentType="application/vnd.openxmlformats-officedocument.spreadsheetml.pivotTable+xml"/>
  <Override PartName="/xl/drawings/drawing6.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24226"/>
  <bookViews>
    <workbookView xWindow="240" yWindow="105" windowWidth="14805" windowHeight="8010" tabRatio="1000"/>
  </bookViews>
  <sheets>
    <sheet name="Overview" sheetId="3" r:id="rId1"/>
    <sheet name="Disclaimer" sheetId="30" r:id="rId2"/>
    <sheet name="Codes_queried" sheetId="21" r:id="rId3"/>
    <sheet name="Summary-Counts" sheetId="4" r:id="rId4"/>
    <sheet name="NMBR-AGE-TABLE" sheetId="6" r:id="rId5"/>
    <sheet name="NMBR-AGE-CHART" sheetId="12" r:id="rId6"/>
    <sheet name="NMBR-SEX-TABLE" sheetId="22" r:id="rId7"/>
    <sheet name="NMBR-SEX-CHART" sheetId="23" r:id="rId8"/>
    <sheet name="PR-AGE-YR-TABLE" sheetId="7" r:id="rId9"/>
    <sheet name="PR-AGE-YR-CHART" sheetId="15" r:id="rId10"/>
    <sheet name="PR-SEX-YR-TABLE" sheetId="28" r:id="rId11"/>
    <sheet name="PR-SEX-YR-CHART" sheetId="29" r:id="rId12"/>
    <sheet name="EvntsPrPat-Table" sheetId="8" r:id="rId13"/>
    <sheet name="EvntsPrPat-Chart" sheetId="16" r:id="rId14"/>
    <sheet name="EvntsPrPat-Table2" sheetId="24" r:id="rId15"/>
    <sheet name="EvntsPrPat-Chart2" sheetId="25" r:id="rId16"/>
  </sheets>
  <calcPr calcId="152511"/>
  <pivotCaches>
    <pivotCache cacheId="10" r:id="rId17"/>
  </pivotCaches>
</workbook>
</file>

<file path=xl/calcChain.xml><?xml version="1.0" encoding="utf-8"?>
<calcChain xmlns="http://schemas.openxmlformats.org/spreadsheetml/2006/main">
  <c r="A2" i="15" l="1"/>
  <c r="A2" i="7"/>
  <c r="A2" i="12"/>
  <c r="A2" i="6"/>
  <c r="A2" i="25"/>
  <c r="A2" i="24"/>
  <c r="A2" i="16"/>
  <c r="A2" i="8"/>
  <c r="A2" i="29"/>
  <c r="A2" i="28"/>
  <c r="A2" i="22"/>
  <c r="A2" i="23"/>
  <c r="A2" i="4"/>
</calcChain>
</file>

<file path=xl/sharedStrings.xml><?xml version="1.0" encoding="utf-8"?>
<sst xmlns="http://schemas.openxmlformats.org/spreadsheetml/2006/main" count="401" uniqueCount="83">
  <si>
    <t>Age Group</t>
  </si>
  <si>
    <t>Sex</t>
  </si>
  <si>
    <t>Period</t>
  </si>
  <si>
    <t>0-1</t>
  </si>
  <si>
    <t>F</t>
  </si>
  <si>
    <t>REGIONAL ENTERITIS</t>
  </si>
  <si>
    <t>ULCERATIVE COLITIS</t>
  </si>
  <si>
    <t>M</t>
  </si>
  <si>
    <t>10-14</t>
  </si>
  <si>
    <t>15-18</t>
  </si>
  <si>
    <t>19-21</t>
  </si>
  <si>
    <t>22-44</t>
  </si>
  <si>
    <t>2-4</t>
  </si>
  <si>
    <t>45-64</t>
  </si>
  <si>
    <t>5-9</t>
  </si>
  <si>
    <t>65-74</t>
  </si>
  <si>
    <t>75+</t>
  </si>
  <si>
    <t>Sum of Events</t>
  </si>
  <si>
    <t>Data</t>
  </si>
  <si>
    <t>Sum of Patients</t>
  </si>
  <si>
    <t>---</t>
  </si>
  <si>
    <t>Overview</t>
  </si>
  <si>
    <t>Query Description</t>
  </si>
  <si>
    <t>Summary-counts</t>
  </si>
  <si>
    <t>EvntsPerPat-Table</t>
  </si>
  <si>
    <t>EvntsPerPat-Chart</t>
  </si>
  <si>
    <t>Notes:</t>
  </si>
  <si>
    <t>Sum of Total Enrollment in Strata(Members)</t>
  </si>
  <si>
    <t>Codes_queried</t>
  </si>
  <si>
    <t>Table of aggregate count of patients, events, and enrolled members by age group, sex, and year. Use the filter at the top to select a different diagnosis code to be represented.</t>
  </si>
  <si>
    <t>This sheet provides a list of the codes queried. It involves two ICD-9-CM Codes.</t>
  </si>
  <si>
    <t>Description</t>
  </si>
  <si>
    <t>Selecting diagnosis code here will update table below. Select only one diagnosis.</t>
  </si>
  <si>
    <t>Selecting diagnosis code here will update table below and chart in next tab. Select only one diagnosis.</t>
  </si>
  <si>
    <t>NMBR-AGE-Table</t>
  </si>
  <si>
    <t>NMBR-AGE-Chart</t>
  </si>
  <si>
    <t>NMBR-SEX-Table</t>
  </si>
  <si>
    <t>NMBR-SEX-Chart</t>
  </si>
  <si>
    <t>EvntsPerPat-Table2</t>
  </si>
  <si>
    <t>EvntsPerPat-Chart2</t>
  </si>
  <si>
    <t>PR-AGE-Table</t>
  </si>
  <si>
    <t>PR-AGE-Chart</t>
  </si>
  <si>
    <t>PR-SEX-Table</t>
  </si>
  <si>
    <t>PR-SEX-Chart</t>
  </si>
  <si>
    <t xml:space="preserve">Prevalence rate (patients per 1,000 enrollees) by age group and year. The data are presented graphically in the PR-AGE-Chart tab. Use the filter at the top to select a different diagnosis code to be represented. </t>
  </si>
  <si>
    <t>Chart of the data represented in the prior tab. Use the filter at the top of the previous tab (PR-AGE-Table) to select a different diagnosis code to be represented.</t>
  </si>
  <si>
    <t xml:space="preserve">Prevalence rate (patients per 1,000 enrollees) by sex, and year. The data are presented graphically in the PR-SEX-Chart tab. Use the filter at the top to select a different diagnosis code to be represented. </t>
  </si>
  <si>
    <t>Chart of the data represented in the prior tab. Use the filter at the top of the previous tab (PR-SEX-Table) to select a different diagnosis code to be represented.</t>
  </si>
  <si>
    <t>Count of patients by age group and year. The data are presented graphically in the NMBR-AGE-Chart tab. Use the filter at the top to select a different diagnosis code to be represented.</t>
  </si>
  <si>
    <t>Chart of the data represented in the prior tab. Use the filter at the top of the previous tab (NMBR-AGE-Table) to select a different diagnosis code to be represented.</t>
  </si>
  <si>
    <t>Count of patients by sex and year. The data are presented graphically in the NMBR-SEX-Chart tab. Use the filter at the top to select a different diagnosis code to be represented.</t>
  </si>
  <si>
    <t>Chart of the data represented in the prior tab. Use the filter at the top of the previous tab (NMBR-SEX-Table) to select a different diagnosis code to be represented.</t>
  </si>
  <si>
    <t>ICD-9-CM Diagnosis Code</t>
  </si>
  <si>
    <t>Regional Enteritis</t>
  </si>
  <si>
    <t>Diagnosis Name</t>
  </si>
  <si>
    <t>Codes Queried</t>
  </si>
  <si>
    <t>Prevalence Rate (Patients per 1,000 Enrollees)</t>
  </si>
  <si>
    <t>'Events per Patient</t>
  </si>
  <si>
    <t>Internal MSOC Tracking Number</t>
  </si>
  <si>
    <r>
      <t xml:space="preserve">This report describes counts and prevalence of two ICD-9-CM (International Classification of Diseases, Ninth Revision, Clinical Modification) Diagnosis Codes (regional enteritis [i.e., Crohn's Disease] and ulcerative colitis) in the Mini-Sentinel Distributed Database. These results were generated using the Mini-Sentinel Distributed Query Tool. The query was run against the ICD-9-CM Summary Table and </t>
    </r>
    <r>
      <rPr>
        <sz val="11"/>
        <color indexed="8"/>
        <rFont val="Calibri"/>
        <family val="2"/>
      </rPr>
      <t>distributed on 8/10/2011 to 16 Data Partners; this report includes information from 15 Data Partners. Queries were run in the ambulatory setting. Please review the notes below.</t>
    </r>
  </si>
  <si>
    <t>Chart of the data represented in the prior tab (EvntsPrPat-Table). Use the filter at the top of the prior tab to select a different diagnosis code to be represented.</t>
  </si>
  <si>
    <t>Chart of the data represented in the prior tab (EvntsPrPat-Table2). Use the filter at the top of the prior tab to select a different diagnosis code to be represented.</t>
  </si>
  <si>
    <t>Events per patient by age group and year. Calculated as number of unique visits (events) divided by number of unique members with a visit (patients). The data are presented graphically in the EvntsPrPat-Chart tab. Use the filter at the top to select a different diagnosis code to be represented.</t>
  </si>
  <si>
    <t>Events per patient by sex and year. Calculated as number of unique visits (events) divided by number of unique members with a visit (patients). The data are presented graphically in the EvntsPrPat-Chart tab. Use the filter at the top to select a different diagnosis code to be represented.</t>
  </si>
  <si>
    <t>Query request for occurrence of codes for "Regional Enteritis" (ICD-9-CM Diagnosis Code 555) and "Ulcerative Enterocolitis" (ICD-9-CM Diagnosis Code 556).</t>
  </si>
  <si>
    <t>MSY2_STR83</t>
  </si>
  <si>
    <t xml:space="preserve">Counts of members cannot be aggregated across years or across diagnosis codes. Doing so will result in double-counting of members. For example, members with a diagnosis of diabetes in 2007 may also have a diagnosis in 2008, adding those years would double-count that person. Also, a member with an inpatient diagnosis of rheumatoid arthritis in 2007 may also have a diagnosis of feltys syndrome in 2007, adding across those 2 diagnosis codes would double-count that person. 
For each data partner and within a given year, if there are no events for a particular age/sex stratum, enrollment counts for that stratum are not included in the query results. Therefore, when calculating prevalence rates (the numbers of patients per 1,000 enrollees) with data aggregated across data partners, the denominator (number of enrollees) will be slightly underestimated and the prevalence rate will be slightly overestimated. This bug in the query tool was fixed in February of 2012.  </t>
  </si>
  <si>
    <t xml:space="preserve">For one data partner in 2007 only, numbers of patients were obtained while the number of enrollees was not able to be obtained. As a result, when aggregating across data partners and calculating prevalence rates (the numbers of patients per 1,000 enrollees), the number of enrollees will be artificially low and therefore, the prevalence rates will be artificially slightly higher than the true value in 2007. This bug will be corrected in August of 2012.
When interpreting changes in raw counts of patients over time, it is important to understand the way in which the Mini-Sentinel Distributed Database (MSDD) population is constructed. For example, one large data partner has data beginning in 2004, while a second large data partner has data beginning in 2007. Increases in the raw numbers of diagnosis/procedure patients or drug product users in these years are likely due to the introduction of these data partners. Thus, year-to-year changes should not be interpreted as trends in diagnoses, procedures, or drug products. </t>
  </si>
  <si>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</si>
  <si>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</si>
  <si>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</si>
  <si>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</si>
  <si>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</si>
  <si>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Mini-Sentinel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</si>
  <si>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</si>
  <si>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r>
      <t xml:space="preserve">·         FDA communicates its interpretation of Mini-Sentinel activities through existing channels, such as FDA's </t>
    </r>
    <r>
      <rPr>
        <sz val="11"/>
        <rFont val="Calibri"/>
        <family val="2"/>
      </rPr>
      <t>press announcements</t>
    </r>
    <r>
      <rPr>
        <sz val="11"/>
        <color indexed="8"/>
        <rFont val="Calibri"/>
        <family val="2"/>
      </rPr>
      <t xml:space="preserve">, </t>
    </r>
    <r>
      <rPr>
        <sz val="11"/>
        <rFont val="Calibri"/>
        <family val="2"/>
      </rPr>
      <t>MedWatch Alerts</t>
    </r>
    <r>
      <rPr>
        <sz val="11"/>
        <color indexed="8"/>
        <rFont val="Calibri"/>
        <family val="2"/>
      </rPr>
      <t xml:space="preserve">, and </t>
    </r>
    <r>
      <rPr>
        <sz val="11"/>
        <rFont val="Calibri"/>
        <family val="2"/>
      </rPr>
      <t>Drug Safety Communications</t>
    </r>
    <r>
      <rPr>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</si>
  <si>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</si>
  <si>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</si>
  <si>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</si>
  <si>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</si>
  <si>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 xml:space="preserve">Data obtained through Mini-Sentinel are intended to complement other types of data and information compiled by FDA scientists, such as adverse event reports, published study results, and clinical trials, which can be combined with Mini-Sentinel data and used by FDA to inform regulatory decisions regarding medical product safety. However, data obtained from the Min-Sentinel System are not necessarily used by FDA to take regulatory actions or to make safety decisions.  Any public health actions taken by FDA regarding products involved in Mini-Sentinel queries and protocols are communicated through existing channels. </t>
  </si>
  <si>
    <t xml:space="preserve">
FDA also wants to emphasize that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</si>
  <si>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A second important consideration is that the MSDD population is continually changing throughout the Mini-Sentinel pilot project. Therefore, a query conducted in July of 2011 will investigate a different MSDD population than a query conducted in July of 2012.
Please refer to the Mini-Sentinel Distributed Query Tool Summary Table documentation and Investigator manual on the Mini-Sentinel website (http://mini-sentinel.org/) for more details.
If you are using a web page screen reader and are unable to access this document, please contact the Mini-Sentinel Operations Center for assistance at info@mini-sentinel.org.</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</si>
</sst>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color indexed="8"/>
      <name val="Calibri"/>
      <family val="2"/>
    </font>
    <font>
      <b/>
      <u/>
      <sz val="11"/>
      <name val="Calibri"/>
      <family val="2"/>
    </font>
    <font>
      <sz val="11"/>
      <name val="Calibri"/>
      <family val="2"/>
    </font>
    <font>
      <u/>
      <sz val="11"/>
      <color theme="10"/>
      <name val="Calibri"/>
      <family val="2"/>
    </font>
    <font>
      <b/>
      <sz val="11"/>
      <color theme="1"/>
      <name val="Calibri"/>
      <family val="2"/>
      <scheme val="minor"/>
    </font>
    <font>
      <b/>
      <sz val="12"/>
      <color theme="1"/>
      <name val="Calibri"/>
      <family val="2"/>
      <scheme val="minor"/>
    </font>
    <font>
      <b/>
      <u/>
      <sz val="11"/>
      <color theme="1"/>
      <name val="Calibri"/>
      <family val="2"/>
      <scheme val="minor"/>
    </font>
    <font>
      <b/>
      <sz val="14"/>
      <color theme="1"/>
      <name val="Calibri"/>
      <family val="2"/>
      <scheme val="minor"/>
    </font>
    <font>
      <sz val="12"/>
      <color theme="1"/>
      <name val="Calibri"/>
      <family val="2"/>
      <scheme val="minor"/>
    </font>
  </fonts>
  <fills count="2">
    <fill>
      <patternFill patternType="none"/>
    </fill>
    <fill>
      <patternFill patternType="gray125"/>
    </fill>
  </fills>
  <borders count="39">
    <border>
      <left/>
      <right/>
      <top/>
      <bottom/>
      <diagonal/>
    </border>
    <border>
      <left/>
      <right style="thin">
        <color indexed="64"/>
      </right>
      <top/>
      <bottom/>
      <diagonal/>
    </border>
    <border>
      <left style="thin">
        <color indexed="64"/>
      </left>
      <right/>
      <top style="thin">
        <color indexed="65"/>
      </top>
      <bottom/>
      <diagonal/>
    </border>
    <border>
      <left/>
      <right/>
      <top/>
      <bottom style="medium">
        <color indexed="64"/>
      </bottom>
      <diagonal/>
    </border>
    <border>
      <left/>
      <right style="thin">
        <color indexed="64"/>
      </right>
      <top/>
      <bottom style="thin">
        <color indexed="8"/>
      </bottom>
      <diagonal/>
    </border>
    <border>
      <left/>
      <right/>
      <top/>
      <bottom style="thin">
        <color indexed="64"/>
      </bottom>
      <diagonal/>
    </border>
    <border>
      <left style="thin">
        <color indexed="64"/>
      </left>
      <right/>
      <top/>
      <bottom style="thin">
        <color indexed="8"/>
      </bottom>
      <diagonal/>
    </border>
    <border>
      <left/>
      <right/>
      <top/>
      <bottom style="thin">
        <color indexed="8"/>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5"/>
      </left>
      <right/>
      <top style="thin">
        <color indexed="64"/>
      </top>
      <bottom/>
      <diagonal/>
    </border>
    <border>
      <left style="thin">
        <color indexed="65"/>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5"/>
      </top>
      <bottom style="thin">
        <color indexed="64"/>
      </bottom>
      <diagonal/>
    </border>
    <border>
      <left style="thin">
        <color indexed="64"/>
      </left>
      <right style="thin">
        <color indexed="64"/>
      </right>
      <top/>
      <bottom/>
      <diagonal/>
    </border>
    <border>
      <left/>
      <right/>
      <top style="medium">
        <color indexed="64"/>
      </top>
      <bottom style="thin">
        <color indexed="64"/>
      </bottom>
      <diagonal/>
    </border>
    <border>
      <left style="thin">
        <color rgb="FFABABAB"/>
      </left>
      <right/>
      <top style="thin">
        <color rgb="FFABABAB"/>
      </top>
      <bottom/>
      <diagonal/>
    </border>
    <border>
      <left/>
      <right/>
      <top style="thin">
        <color rgb="FFABABAB"/>
      </top>
      <bottom/>
      <diagonal/>
    </border>
    <border>
      <left style="thin">
        <color rgb="FFABABAB"/>
      </left>
      <right/>
      <top style="thin">
        <color indexed="65"/>
      </top>
      <bottom/>
      <diagonal/>
    </border>
    <border>
      <left style="thin">
        <color rgb="FFABABAB"/>
      </left>
      <right/>
      <top/>
      <bottom/>
      <diagonal/>
    </border>
    <border>
      <left style="thin">
        <color indexed="64"/>
      </left>
      <right/>
      <top style="thin">
        <color rgb="FFABABAB"/>
      </top>
      <bottom/>
      <diagonal/>
    </border>
    <border>
      <left/>
      <right style="thin">
        <color indexed="64"/>
      </right>
      <top style="thin">
        <color rgb="FFABABAB"/>
      </top>
      <bottom/>
      <diagonal/>
    </border>
    <border>
      <left style="thin">
        <color rgb="FFABABAB"/>
      </left>
      <right/>
      <top style="thin">
        <color indexed="65"/>
      </top>
      <bottom style="thin">
        <color indexed="64"/>
      </bottom>
      <diagonal/>
    </border>
    <border>
      <left style="thin">
        <color rgb="FFABABAB"/>
      </left>
      <right/>
      <top/>
      <bottom style="thin">
        <color indexed="64"/>
      </bottom>
      <diagonal/>
    </border>
    <border>
      <left style="thin">
        <color indexed="64"/>
      </left>
      <right style="thin">
        <color rgb="FFABABAB"/>
      </right>
      <top style="thin">
        <color indexed="64"/>
      </top>
      <bottom style="thin">
        <color indexed="64"/>
      </bottom>
      <diagonal/>
    </border>
    <border>
      <left style="thin">
        <color rgb="FFABABAB"/>
      </left>
      <right style="thin">
        <color indexed="64"/>
      </right>
      <top style="thin">
        <color indexed="64"/>
      </top>
      <bottom style="thin">
        <color indexed="64"/>
      </bottom>
      <diagonal/>
    </border>
    <border>
      <left style="thin">
        <color rgb="FFABABAB"/>
      </left>
      <right/>
      <top style="thin">
        <color indexed="64"/>
      </top>
      <bottom/>
      <diagonal/>
    </border>
    <border>
      <left style="thin">
        <color rgb="FFABABAB"/>
      </left>
      <right style="thin">
        <color indexed="64"/>
      </right>
      <top style="thin">
        <color indexed="64"/>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148">
    <xf numFmtId="0" fontId="0" fillId="0" borderId="0" xfId="0"/>
    <xf numFmtId="0" fontId="0" fillId="0" borderId="0" xfId="0" applyBorder="1"/>
    <xf numFmtId="0" fontId="0" fillId="0" borderId="1" xfId="0" applyBorder="1"/>
    <xf numFmtId="0" fontId="0" fillId="0" borderId="2" xfId="0" applyBorder="1"/>
    <xf numFmtId="0" fontId="0" fillId="0" borderId="3" xfId="0" applyBorder="1"/>
    <xf numFmtId="0" fontId="6" fillId="0" borderId="0" xfId="0" applyFont="1" applyBorder="1"/>
    <xf numFmtId="0" fontId="0" fillId="0" borderId="4" xfId="0" applyBorder="1"/>
    <xf numFmtId="3" fontId="0" fillId="0" borderId="1" xfId="0" applyNumberFormat="1" applyBorder="1"/>
    <xf numFmtId="3" fontId="0" fillId="0" borderId="0" xfId="0" applyNumberFormat="1"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7" fillId="0" borderId="14" xfId="0" applyFont="1" applyFill="1" applyBorder="1" applyAlignment="1">
      <alignment horizontal="left" vertical="top"/>
    </xf>
    <xf numFmtId="0" fontId="0" fillId="0" borderId="14" xfId="0" applyFill="1" applyBorder="1" applyAlignment="1">
      <alignment horizontal="left" vertical="top" wrapText="1"/>
    </xf>
    <xf numFmtId="0" fontId="2" fillId="0" borderId="14" xfId="1" applyFont="1" applyFill="1" applyBorder="1" applyAlignment="1" applyProtection="1">
      <alignment horizontal="left" vertical="top"/>
    </xf>
    <xf numFmtId="0" fontId="0" fillId="0" borderId="14" xfId="0" applyBorder="1" applyAlignment="1">
      <alignment horizontal="left"/>
    </xf>
    <xf numFmtId="0" fontId="0" fillId="0" borderId="14" xfId="0" applyBorder="1"/>
    <xf numFmtId="0" fontId="5" fillId="0" borderId="15" xfId="0" applyFont="1" applyBorder="1"/>
    <xf numFmtId="0" fontId="0" fillId="0" borderId="15" xfId="0" applyBorder="1" applyAlignment="1">
      <alignment wrapText="1"/>
    </xf>
    <xf numFmtId="0" fontId="0" fillId="0" borderId="0" xfId="0" applyAlignment="1">
      <alignment wrapText="1"/>
    </xf>
    <xf numFmtId="0" fontId="0" fillId="0" borderId="14" xfId="0" pivotButton="1" applyBorder="1"/>
    <xf numFmtId="2" fontId="0" fillId="0" borderId="0" xfId="0" applyNumberFormat="1" applyBorder="1"/>
    <xf numFmtId="0" fontId="0" fillId="0" borderId="16" xfId="0" pivotButton="1" applyBorder="1"/>
    <xf numFmtId="0" fontId="0" fillId="0" borderId="6" xfId="0" applyBorder="1" applyAlignment="1">
      <alignment wrapText="1"/>
    </xf>
    <xf numFmtId="0" fontId="0" fillId="0" borderId="7" xfId="0" applyBorder="1" applyAlignment="1">
      <alignment wrapText="1"/>
    </xf>
    <xf numFmtId="0" fontId="0" fillId="0" borderId="4" xfId="0" applyBorder="1" applyAlignment="1">
      <alignment wrapText="1"/>
    </xf>
    <xf numFmtId="0" fontId="5" fillId="0" borderId="17" xfId="0" applyFont="1" applyBorder="1"/>
    <xf numFmtId="0" fontId="0" fillId="0" borderId="18" xfId="0" applyBorder="1"/>
    <xf numFmtId="0" fontId="5" fillId="0" borderId="8" xfId="0" applyFont="1" applyBorder="1"/>
    <xf numFmtId="0" fontId="5" fillId="0" borderId="5" xfId="0" applyFont="1" applyBorder="1"/>
    <xf numFmtId="0" fontId="5" fillId="0" borderId="9" xfId="0" applyFont="1" applyBorder="1"/>
    <xf numFmtId="0" fontId="6" fillId="0" borderId="8" xfId="0" applyFont="1" applyBorder="1"/>
    <xf numFmtId="0" fontId="6" fillId="0" borderId="5" xfId="0" applyFont="1" applyBorder="1"/>
    <xf numFmtId="0" fontId="6" fillId="0" borderId="9" xfId="0" applyFont="1" applyBorder="1"/>
    <xf numFmtId="0" fontId="6" fillId="0" borderId="8" xfId="0" applyFont="1" applyBorder="1" applyAlignment="1">
      <alignment horizontal="left"/>
    </xf>
    <xf numFmtId="0" fontId="6" fillId="0" borderId="5" xfId="0" applyFont="1" applyBorder="1" applyAlignment="1">
      <alignment horizontal="left"/>
    </xf>
    <xf numFmtId="0" fontId="6" fillId="0" borderId="9" xfId="0" applyFont="1" applyBorder="1" applyAlignment="1">
      <alignment horizontal="left"/>
    </xf>
    <xf numFmtId="0" fontId="6" fillId="0" borderId="8" xfId="0" applyFont="1" applyFill="1" applyBorder="1" applyAlignment="1">
      <alignment wrapText="1"/>
    </xf>
    <xf numFmtId="0" fontId="6" fillId="0" borderId="5" xfId="0" applyFont="1" applyFill="1" applyBorder="1" applyAlignment="1">
      <alignment wrapText="1"/>
    </xf>
    <xf numFmtId="0" fontId="6" fillId="0" borderId="9" xfId="0" applyFont="1" applyFill="1" applyBorder="1" applyAlignment="1">
      <alignment wrapText="1"/>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3" fontId="0" fillId="0" borderId="5" xfId="0" applyNumberFormat="1" applyBorder="1"/>
    <xf numFmtId="3" fontId="0" fillId="0" borderId="9" xfId="0" applyNumberFormat="1" applyBorder="1"/>
    <xf numFmtId="0" fontId="0" fillId="0" borderId="11" xfId="0" pivotButton="1" applyBorder="1"/>
    <xf numFmtId="0" fontId="0" fillId="0" borderId="14" xfId="0" applyBorder="1" applyAlignment="1">
      <alignment wrapText="1"/>
    </xf>
    <xf numFmtId="0" fontId="0" fillId="0" borderId="11" xfId="0" pivotButton="1" applyBorder="1" applyAlignment="1">
      <alignment wrapText="1"/>
    </xf>
    <xf numFmtId="2" fontId="0" fillId="0" borderId="1" xfId="0" applyNumberFormat="1" applyBorder="1"/>
    <xf numFmtId="2" fontId="0" fillId="0" borderId="5" xfId="0" applyNumberFormat="1" applyBorder="1"/>
    <xf numFmtId="2" fontId="0" fillId="0" borderId="9" xfId="0" applyNumberFormat="1" applyBorder="1"/>
    <xf numFmtId="0" fontId="0" fillId="0" borderId="16" xfId="0" pivotButton="1" applyBorder="1" applyAlignment="1">
      <alignment wrapText="1"/>
    </xf>
    <xf numFmtId="0" fontId="5" fillId="0" borderId="8" xfId="0" applyFont="1" applyBorder="1" applyAlignment="1">
      <alignment horizontal="left" wrapText="1"/>
    </xf>
    <xf numFmtId="0" fontId="5" fillId="0" borderId="5" xfId="0" applyFont="1" applyBorder="1" applyAlignment="1">
      <alignment horizontal="left" wrapText="1"/>
    </xf>
    <xf numFmtId="0" fontId="5" fillId="0" borderId="9" xfId="0" applyFont="1" applyBorder="1" applyAlignment="1">
      <alignment horizontal="left" wrapText="1"/>
    </xf>
    <xf numFmtId="0" fontId="0" fillId="0" borderId="14" xfId="0" pivotButton="1" applyBorder="1" applyAlignment="1">
      <alignment horizontal="left" wrapText="1"/>
    </xf>
    <xf numFmtId="2" fontId="0" fillId="0" borderId="16" xfId="0" applyNumberFormat="1" applyBorder="1"/>
    <xf numFmtId="2" fontId="0" fillId="0" borderId="15" xfId="0" applyNumberFormat="1" applyBorder="1"/>
    <xf numFmtId="0" fontId="0" fillId="0" borderId="16" xfId="0" applyBorder="1"/>
    <xf numFmtId="0" fontId="0" fillId="0" borderId="14" xfId="0" pivotButton="1" applyBorder="1" applyAlignment="1">
      <alignment wrapText="1"/>
    </xf>
    <xf numFmtId="0" fontId="0" fillId="0" borderId="14" xfId="0" applyBorder="1" applyAlignment="1">
      <alignment horizontal="left" wrapText="1"/>
    </xf>
    <xf numFmtId="0" fontId="7" fillId="0" borderId="14" xfId="0" applyFont="1" applyBorder="1" applyAlignment="1">
      <alignment wrapText="1"/>
    </xf>
    <xf numFmtId="0" fontId="2" fillId="0" borderId="16" xfId="1" applyFont="1" applyFill="1" applyBorder="1" applyAlignment="1" applyProtection="1">
      <alignment horizontal="left" vertical="top"/>
    </xf>
    <xf numFmtId="0" fontId="0" fillId="0" borderId="16" xfId="0" applyFill="1" applyBorder="1" applyAlignment="1">
      <alignment horizontal="left" vertical="top" wrapText="1"/>
    </xf>
    <xf numFmtId="0" fontId="2" fillId="0" borderId="25" xfId="1" applyFont="1" applyFill="1" applyBorder="1" applyAlignment="1" applyProtection="1">
      <alignment horizontal="left" vertical="top"/>
    </xf>
    <xf numFmtId="0" fontId="0" fillId="0" borderId="25" xfId="0" applyFill="1" applyBorder="1" applyAlignment="1">
      <alignment horizontal="left" vertical="top" wrapText="1"/>
    </xf>
    <xf numFmtId="0" fontId="2" fillId="0" borderId="15" xfId="1" applyFont="1" applyFill="1" applyBorder="1" applyAlignment="1" applyProtection="1">
      <alignment horizontal="left" vertical="top"/>
    </xf>
    <xf numFmtId="0" fontId="0" fillId="0" borderId="15" xfId="0" applyFill="1" applyBorder="1" applyAlignment="1">
      <alignment horizontal="left" vertical="top" wrapText="1"/>
    </xf>
    <xf numFmtId="0" fontId="8" fillId="0" borderId="0" xfId="0" applyFont="1" applyAlignment="1">
      <alignment wrapText="1"/>
    </xf>
    <xf numFmtId="0" fontId="0" fillId="0" borderId="0" xfId="0" applyFont="1" applyAlignment="1">
      <alignment wrapText="1"/>
    </xf>
    <xf numFmtId="0" fontId="6" fillId="0" borderId="0" xfId="0" applyFont="1" applyAlignment="1">
      <alignment wrapText="1"/>
    </xf>
    <xf numFmtId="0" fontId="0" fillId="0" borderId="0" xfId="0" applyFont="1" applyAlignment="1">
      <alignment horizontal="left" wrapText="1"/>
    </xf>
    <xf numFmtId="0" fontId="0"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left" wrapText="1"/>
    </xf>
    <xf numFmtId="0" fontId="6"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8" fillId="0" borderId="15" xfId="0" applyFont="1" applyBorder="1" applyAlignment="1">
      <alignment vertical="top" wrapText="1"/>
    </xf>
    <xf numFmtId="0" fontId="5" fillId="0" borderId="8" xfId="0" applyFont="1" applyBorder="1"/>
    <xf numFmtId="0" fontId="5" fillId="0" borderId="5" xfId="0" applyFont="1" applyBorder="1"/>
    <xf numFmtId="0" fontId="5" fillId="0" borderId="9" xfId="0" applyFont="1" applyBorder="1"/>
    <xf numFmtId="0" fontId="0" fillId="0" borderId="21" xfId="0" applyBorder="1" applyAlignment="1"/>
    <xf numFmtId="0" fontId="0" fillId="0" borderId="22" xfId="0" applyBorder="1" applyAlignment="1"/>
    <xf numFmtId="0" fontId="0" fillId="0" borderId="23" xfId="0" applyBorder="1" applyAlignment="1"/>
    <xf numFmtId="0" fontId="5" fillId="0" borderId="17" xfId="0" applyFont="1" applyBorder="1"/>
    <xf numFmtId="0" fontId="5" fillId="0" borderId="26" xfId="0" applyFont="1" applyBorder="1"/>
    <xf numFmtId="0" fontId="5" fillId="0" borderId="18" xfId="0" applyFont="1" applyBorder="1"/>
    <xf numFmtId="0" fontId="9" fillId="0" borderId="21" xfId="0" applyFont="1" applyBorder="1" applyAlignment="1">
      <alignment wrapText="1"/>
    </xf>
    <xf numFmtId="0" fontId="0" fillId="0" borderId="22" xfId="0" applyFont="1" applyBorder="1" applyAlignment="1">
      <alignment wrapText="1"/>
    </xf>
    <xf numFmtId="0" fontId="0" fillId="0" borderId="23" xfId="0" applyFont="1" applyBorder="1" applyAlignment="1">
      <alignment wrapText="1"/>
    </xf>
    <xf numFmtId="0" fontId="5" fillId="0" borderId="8" xfId="0" applyFont="1" applyBorder="1" applyAlignment="1"/>
    <xf numFmtId="0" fontId="5" fillId="0" borderId="5" xfId="0" applyFont="1" applyBorder="1" applyAlignment="1"/>
    <xf numFmtId="0" fontId="5" fillId="0" borderId="9" xfId="0" applyFont="1" applyBorder="1" applyAlignment="1"/>
    <xf numFmtId="0" fontId="5" fillId="0" borderId="8" xfId="0" applyFont="1" applyBorder="1" applyAlignment="1">
      <alignment wrapText="1"/>
    </xf>
    <xf numFmtId="0" fontId="0" fillId="0" borderId="5" xfId="0" applyBorder="1" applyAlignment="1">
      <alignment wrapText="1"/>
    </xf>
    <xf numFmtId="0" fontId="0" fillId="0" borderId="9" xfId="0" applyBorder="1" applyAlignment="1">
      <alignment wrapText="1"/>
    </xf>
    <xf numFmtId="0" fontId="5" fillId="0" borderId="17" xfId="0" applyFont="1" applyBorder="1" applyAlignment="1">
      <alignment horizontal="left" wrapText="1"/>
    </xf>
    <xf numFmtId="0" fontId="5" fillId="0" borderId="26" xfId="0" applyFont="1" applyBorder="1" applyAlignment="1">
      <alignment horizontal="left" wrapText="1"/>
    </xf>
    <xf numFmtId="0" fontId="5" fillId="0" borderId="18" xfId="0" applyFont="1" applyBorder="1" applyAlignment="1">
      <alignment horizontal="left" wrapText="1"/>
    </xf>
    <xf numFmtId="0" fontId="0" fillId="0" borderId="21" xfId="0" applyBorder="1" applyAlignment="1">
      <alignment wrapText="1"/>
    </xf>
    <xf numFmtId="0" fontId="0" fillId="0" borderId="22" xfId="0" applyBorder="1" applyAlignment="1">
      <alignment wrapText="1"/>
    </xf>
    <xf numFmtId="0" fontId="0" fillId="0" borderId="23" xfId="0" applyBorder="1" applyAlignment="1">
      <alignment wrapText="1"/>
    </xf>
    <xf numFmtId="0" fontId="5" fillId="0" borderId="8" xfId="0" applyFont="1" applyBorder="1" applyAlignment="1">
      <alignment horizontal="left"/>
    </xf>
    <xf numFmtId="0" fontId="5" fillId="0" borderId="5" xfId="0" applyFont="1" applyBorder="1" applyAlignment="1">
      <alignment horizontal="left"/>
    </xf>
    <xf numFmtId="0" fontId="5" fillId="0" borderId="9" xfId="0" applyFont="1" applyBorder="1" applyAlignment="1">
      <alignment horizontal="left"/>
    </xf>
    <xf numFmtId="0" fontId="5" fillId="0" borderId="17" xfId="0" applyFont="1" applyBorder="1" applyAlignment="1">
      <alignment horizontal="left"/>
    </xf>
    <xf numFmtId="0" fontId="5" fillId="0" borderId="26" xfId="0" applyFont="1" applyBorder="1" applyAlignment="1">
      <alignment horizontal="left"/>
    </xf>
    <xf numFmtId="0" fontId="5" fillId="0" borderId="18" xfId="0" applyFont="1" applyBorder="1" applyAlignment="1">
      <alignment horizontal="left"/>
    </xf>
    <xf numFmtId="0" fontId="5" fillId="0" borderId="17" xfId="0" applyFont="1" applyFill="1" applyBorder="1" applyAlignment="1">
      <alignment wrapText="1"/>
    </xf>
    <xf numFmtId="0" fontId="5" fillId="0" borderId="26" xfId="0" applyFont="1" applyFill="1" applyBorder="1" applyAlignment="1">
      <alignment wrapText="1"/>
    </xf>
    <xf numFmtId="0" fontId="5" fillId="0" borderId="18" xfId="0" applyFont="1" applyFill="1" applyBorder="1" applyAlignment="1">
      <alignment wrapText="1"/>
    </xf>
    <xf numFmtId="0" fontId="5" fillId="0" borderId="8" xfId="0" applyFont="1" applyFill="1" applyBorder="1" applyAlignment="1">
      <alignment horizontal="left"/>
    </xf>
    <xf numFmtId="0" fontId="5" fillId="0" borderId="5" xfId="0" applyFont="1" applyFill="1" applyBorder="1" applyAlignment="1">
      <alignment horizontal="left"/>
    </xf>
    <xf numFmtId="0" fontId="5" fillId="0" borderId="9" xfId="0" applyFont="1" applyFill="1" applyBorder="1" applyAlignment="1">
      <alignment horizontal="left"/>
    </xf>
    <xf numFmtId="0" fontId="0" fillId="0" borderId="27" xfId="0" applyBorder="1"/>
    <xf numFmtId="0" fontId="0" fillId="0" borderId="27" xfId="0" pivotButton="1" applyBorder="1"/>
    <xf numFmtId="0" fontId="0" fillId="0" borderId="28" xfId="0" applyBorder="1"/>
    <xf numFmtId="3" fontId="0" fillId="0" borderId="27" xfId="0" applyNumberFormat="1" applyBorder="1"/>
    <xf numFmtId="3" fontId="0" fillId="0" borderId="28" xfId="0" applyNumberFormat="1" applyBorder="1"/>
    <xf numFmtId="0" fontId="0" fillId="0" borderId="29" xfId="0" applyBorder="1"/>
    <xf numFmtId="0" fontId="0" fillId="0" borderId="30" xfId="0" applyBorder="1"/>
    <xf numFmtId="3" fontId="0" fillId="0" borderId="30" xfId="0" applyNumberFormat="1" applyBorder="1"/>
    <xf numFmtId="0" fontId="0" fillId="0" borderId="31" xfId="0" applyBorder="1"/>
    <xf numFmtId="0" fontId="0" fillId="0" borderId="31" xfId="0" pivotButton="1" applyBorder="1"/>
    <xf numFmtId="0" fontId="0" fillId="0" borderId="32" xfId="0" applyBorder="1"/>
    <xf numFmtId="3" fontId="0" fillId="0" borderId="32" xfId="0" applyNumberFormat="1" applyBorder="1"/>
    <xf numFmtId="0" fontId="0" fillId="0" borderId="33" xfId="0" applyBorder="1"/>
    <xf numFmtId="0" fontId="0" fillId="0" borderId="34" xfId="0" applyBorder="1"/>
    <xf numFmtId="3" fontId="0" fillId="0" borderId="34" xfId="0" applyNumberFormat="1" applyBorder="1"/>
    <xf numFmtId="0" fontId="0" fillId="0" borderId="35" xfId="0" pivotButton="1" applyBorder="1"/>
    <xf numFmtId="0" fontId="0" fillId="0" borderId="36" xfId="0" applyBorder="1"/>
    <xf numFmtId="0" fontId="0" fillId="0" borderId="37" xfId="0" pivotButton="1" applyBorder="1"/>
    <xf numFmtId="2" fontId="0" fillId="0" borderId="27" xfId="0" applyNumberFormat="1" applyBorder="1"/>
    <xf numFmtId="2" fontId="0" fillId="0" borderId="28" xfId="0" applyNumberFormat="1" applyBorder="1"/>
    <xf numFmtId="2" fontId="0" fillId="0" borderId="30" xfId="0" applyNumberFormat="1" applyBorder="1"/>
    <xf numFmtId="2" fontId="0" fillId="0" borderId="32" xfId="0" applyNumberFormat="1" applyBorder="1"/>
    <xf numFmtId="2" fontId="0" fillId="0" borderId="34" xfId="0" applyNumberFormat="1" applyBorder="1"/>
    <xf numFmtId="0" fontId="0" fillId="0" borderId="38" xfId="0" pivotButton="1" applyBorder="1"/>
  </cellXfs>
  <cellStyles count="2">
    <cellStyle name="Hyperlink" xfId="1" builtinId="8"/>
    <cellStyle name="Normal" xfId="0" builtinId="0"/>
  </cellStyles>
  <dxfs count="58">
    <dxf>
      <border>
        <right style="thin">
          <color indexed="64"/>
        </right>
      </border>
    </dxf>
    <dxf>
      <border>
        <right style="thin">
          <color indexed="64"/>
        </right>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right style="thin">
          <color indexed="64"/>
        </right>
        <top style="thin">
          <color indexed="64"/>
        </top>
        <bottom style="thin">
          <color indexed="64"/>
        </bottom>
      </border>
    </dxf>
    <dxf>
      <alignment wrapText="1" readingOrder="0"/>
    </dxf>
    <dxf>
      <alignment wrapText="1" readingOrder="0"/>
    </dxf>
    <dxf>
      <border>
        <left style="thin">
          <color indexed="64"/>
        </left>
        <right style="thin">
          <color indexed="64"/>
        </right>
      </border>
    </dxf>
    <dxf>
      <border>
        <left style="thin">
          <color indexed="64"/>
        </left>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wrapText="1" readingOrder="0"/>
    </dxf>
    <dxf>
      <alignment wrapText="1" readingOrder="0"/>
    </dxf>
    <dxf>
      <border>
        <left style="thin">
          <color indexed="64"/>
        </left>
        <right style="thin">
          <color indexed="64"/>
        </right>
      </border>
    </dxf>
    <dxf>
      <border>
        <left style="thin">
          <color indexed="64"/>
        </left>
        <right style="thin">
          <color indexed="64"/>
        </right>
      </border>
    </dxf>
    <dxf>
      <alignment horizontal="left" readingOrder="0"/>
    </dxf>
    <dxf>
      <alignment wrapText="1" readingOrder="0"/>
    </dxf>
    <dxf>
      <border>
        <right style="thin">
          <color indexed="64"/>
        </right>
      </border>
    </dxf>
    <dxf>
      <border>
        <right style="thin">
          <color indexed="64"/>
        </right>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alignment horizontal="left" readingOrder="0"/>
    </dxf>
    <dxf>
      <alignment horizontal="center" readingOrder="0"/>
    </dxf>
    <dxf>
      <alignment wrapText="1" readingOrder="0"/>
    </dxf>
    <dxf>
      <alignment wrapText="1" readingOrder="0"/>
    </dxf>
    <dxf>
      <border>
        <left style="thin">
          <color indexed="64"/>
        </left>
        <right style="thin">
          <color indexed="64"/>
        </right>
      </border>
    </dxf>
    <dxf>
      <border>
        <left style="thin">
          <color indexed="64"/>
        </left>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left style="thin">
          <color indexed="64"/>
        </left>
        <right style="thin">
          <color indexed="64"/>
        </right>
        <top style="thin">
          <color indexed="64"/>
        </top>
        <bottom style="thin">
          <color indexed="64"/>
        </bottom>
      </border>
    </dxf>
    <dxf>
      <alignment wrapText="1" readingOrder="0"/>
    </dxf>
    <dxf>
      <alignment wrapText="1" readingOrder="0"/>
    </dxf>
    <dxf>
      <border>
        <left style="thin">
          <color indexed="64"/>
        </left>
        <right style="thin">
          <color indexed="64"/>
        </right>
      </border>
    </dxf>
    <dxf>
      <border>
        <right style="thin">
          <color indexed="64"/>
        </right>
      </border>
    </dxf>
    <dxf>
      <border>
        <right style="thin">
          <color indexed="64"/>
        </right>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right style="thin">
          <color indexed="64"/>
        </right>
      </border>
    </dxf>
    <dxf>
      <border>
        <right style="thin">
          <color indexed="64"/>
        </right>
      </border>
    </dxf>
    <dxf>
      <border>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top style="thin">
          <color indexed="64"/>
        </top>
        <bottom style="thin">
          <color indexed="64"/>
        </bottom>
      </border>
    </dxf>
    <dxf>
      <border>
        <top style="thin">
          <color indexed="64"/>
        </top>
      </border>
    </dxf>
    <dxf>
      <numFmt numFmtId="3" formatCode="#,##0"/>
    </dxf>
    <dxf>
      <numFmt numFmtId="3" formatCode="#,##0"/>
    </dxf>
    <dxf>
      <numFmt numFmtId="3" formatCode="#,##0"/>
    </dxf>
    <dxf>
      <border>
        <left style="thin">
          <color indexed="64"/>
        </left>
        <right style="thin">
          <color indexed="64"/>
        </right>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vmlDrawing" Target="../drawings/vmlDrawing7.v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[Mini-Sentinel_Summary-Table-Report_MSY2_STR83_Regional-Enteritis-and-Ulcerative-Enterocolitis-Diagnoses.xlsx]NMBR-AGE-TABLE!PivotTable1</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s>
    <c:plotArea>
      <c:layout/>
      <c:barChart>
        <c:barDir val="col"/>
        <c:grouping val="clustered"/>
        <c:varyColors val="0"/>
        <c:ser>
          <c:idx val="0"/>
          <c:order val="0"/>
          <c:tx>
            <c:strRef>
              <c:f>'NMBR-AGE-TABLE'!$B$6:$B$7</c:f>
              <c:strCache>
                <c:ptCount val="1"/>
                <c:pt idx="0">
                  <c:v>2000</c:v>
                </c:pt>
              </c:strCache>
            </c:strRef>
          </c:tx>
          <c:invertIfNegative val="0"/>
          <c:cat>
            <c:strRef>
              <c:f>'NMBR-AGE-TABLE'!$A$8:$A$17</c:f>
              <c:strCache>
                <c:ptCount val="10"/>
                <c:pt idx="0">
                  <c:v>0-1</c:v>
                </c:pt>
                <c:pt idx="1">
                  <c:v>2-4</c:v>
                </c:pt>
                <c:pt idx="2">
                  <c:v>5-9</c:v>
                </c:pt>
                <c:pt idx="3">
                  <c:v>10-14</c:v>
                </c:pt>
                <c:pt idx="4">
                  <c:v>15-18</c:v>
                </c:pt>
                <c:pt idx="5">
                  <c:v>19-21</c:v>
                </c:pt>
                <c:pt idx="6">
                  <c:v>22-44</c:v>
                </c:pt>
                <c:pt idx="7">
                  <c:v>45-64</c:v>
                </c:pt>
                <c:pt idx="8">
                  <c:v>65-74</c:v>
                </c:pt>
                <c:pt idx="9">
                  <c:v>75+</c:v>
                </c:pt>
              </c:strCache>
            </c:strRef>
          </c:cat>
          <c:val>
            <c:numRef>
              <c:f>'NMBR-AGE-TABLE'!$B$8:$B$17</c:f>
              <c:numCache>
                <c:formatCode>#,##0</c:formatCode>
                <c:ptCount val="10"/>
                <c:pt idx="0">
                  <c:v>3</c:v>
                </c:pt>
                <c:pt idx="1">
                  <c:v>4</c:v>
                </c:pt>
                <c:pt idx="2">
                  <c:v>19</c:v>
                </c:pt>
                <c:pt idx="3">
                  <c:v>60</c:v>
                </c:pt>
                <c:pt idx="4">
                  <c:v>107</c:v>
                </c:pt>
                <c:pt idx="5">
                  <c:v>113</c:v>
                </c:pt>
                <c:pt idx="6">
                  <c:v>1405</c:v>
                </c:pt>
                <c:pt idx="7">
                  <c:v>1431</c:v>
                </c:pt>
                <c:pt idx="8">
                  <c:v>370</c:v>
                </c:pt>
                <c:pt idx="9">
                  <c:v>247</c:v>
                </c:pt>
              </c:numCache>
            </c:numRef>
          </c:val>
        </c:ser>
        <c:ser>
          <c:idx val="1"/>
          <c:order val="1"/>
          <c:tx>
            <c:strRef>
              <c:f>'NMBR-AGE-TABLE'!$C$6:$C$7</c:f>
              <c:strCache>
                <c:ptCount val="1"/>
                <c:pt idx="0">
                  <c:v>2001</c:v>
                </c:pt>
              </c:strCache>
            </c:strRef>
          </c:tx>
          <c:invertIfNegative val="0"/>
          <c:cat>
            <c:strRef>
              <c:f>'NMBR-AGE-TABLE'!$A$8:$A$17</c:f>
              <c:strCache>
                <c:ptCount val="10"/>
                <c:pt idx="0">
                  <c:v>0-1</c:v>
                </c:pt>
                <c:pt idx="1">
                  <c:v>2-4</c:v>
                </c:pt>
                <c:pt idx="2">
                  <c:v>5-9</c:v>
                </c:pt>
                <c:pt idx="3">
                  <c:v>10-14</c:v>
                </c:pt>
                <c:pt idx="4">
                  <c:v>15-18</c:v>
                </c:pt>
                <c:pt idx="5">
                  <c:v>19-21</c:v>
                </c:pt>
                <c:pt idx="6">
                  <c:v>22-44</c:v>
                </c:pt>
                <c:pt idx="7">
                  <c:v>45-64</c:v>
                </c:pt>
                <c:pt idx="8">
                  <c:v>65-74</c:v>
                </c:pt>
                <c:pt idx="9">
                  <c:v>75+</c:v>
                </c:pt>
              </c:strCache>
            </c:strRef>
          </c:cat>
          <c:val>
            <c:numRef>
              <c:f>'NMBR-AGE-TABLE'!$C$8:$C$17</c:f>
              <c:numCache>
                <c:formatCode>#,##0</c:formatCode>
                <c:ptCount val="10"/>
                <c:pt idx="0">
                  <c:v>4</c:v>
                </c:pt>
                <c:pt idx="1">
                  <c:v>2</c:v>
                </c:pt>
                <c:pt idx="2">
                  <c:v>21</c:v>
                </c:pt>
                <c:pt idx="3">
                  <c:v>73</c:v>
                </c:pt>
                <c:pt idx="4">
                  <c:v>161</c:v>
                </c:pt>
                <c:pt idx="5">
                  <c:v>164</c:v>
                </c:pt>
                <c:pt idx="6">
                  <c:v>1876</c:v>
                </c:pt>
                <c:pt idx="7">
                  <c:v>2041</c:v>
                </c:pt>
                <c:pt idx="8">
                  <c:v>549</c:v>
                </c:pt>
                <c:pt idx="9">
                  <c:v>376</c:v>
                </c:pt>
              </c:numCache>
            </c:numRef>
          </c:val>
        </c:ser>
        <c:ser>
          <c:idx val="2"/>
          <c:order val="2"/>
          <c:tx>
            <c:strRef>
              <c:f>'NMBR-AGE-TABLE'!$D$6:$D$7</c:f>
              <c:strCache>
                <c:ptCount val="1"/>
                <c:pt idx="0">
                  <c:v>2002</c:v>
                </c:pt>
              </c:strCache>
            </c:strRef>
          </c:tx>
          <c:invertIfNegative val="0"/>
          <c:cat>
            <c:strRef>
              <c:f>'NMBR-AGE-TABLE'!$A$8:$A$17</c:f>
              <c:strCache>
                <c:ptCount val="10"/>
                <c:pt idx="0">
                  <c:v>0-1</c:v>
                </c:pt>
                <c:pt idx="1">
                  <c:v>2-4</c:v>
                </c:pt>
                <c:pt idx="2">
                  <c:v>5-9</c:v>
                </c:pt>
                <c:pt idx="3">
                  <c:v>10-14</c:v>
                </c:pt>
                <c:pt idx="4">
                  <c:v>15-18</c:v>
                </c:pt>
                <c:pt idx="5">
                  <c:v>19-21</c:v>
                </c:pt>
                <c:pt idx="6">
                  <c:v>22-44</c:v>
                </c:pt>
                <c:pt idx="7">
                  <c:v>45-64</c:v>
                </c:pt>
                <c:pt idx="8">
                  <c:v>65-74</c:v>
                </c:pt>
                <c:pt idx="9">
                  <c:v>75+</c:v>
                </c:pt>
              </c:strCache>
            </c:strRef>
          </c:cat>
          <c:val>
            <c:numRef>
              <c:f>'NMBR-AGE-TABLE'!$D$8:$D$17</c:f>
              <c:numCache>
                <c:formatCode>#,##0</c:formatCode>
                <c:ptCount val="10"/>
                <c:pt idx="0">
                  <c:v>5</c:v>
                </c:pt>
                <c:pt idx="1">
                  <c:v>4</c:v>
                </c:pt>
                <c:pt idx="2">
                  <c:v>20</c:v>
                </c:pt>
                <c:pt idx="3">
                  <c:v>109</c:v>
                </c:pt>
                <c:pt idx="4">
                  <c:v>198</c:v>
                </c:pt>
                <c:pt idx="5">
                  <c:v>168</c:v>
                </c:pt>
                <c:pt idx="6">
                  <c:v>2010</c:v>
                </c:pt>
                <c:pt idx="7">
                  <c:v>2302</c:v>
                </c:pt>
                <c:pt idx="8">
                  <c:v>656</c:v>
                </c:pt>
                <c:pt idx="9">
                  <c:v>405</c:v>
                </c:pt>
              </c:numCache>
            </c:numRef>
          </c:val>
        </c:ser>
        <c:ser>
          <c:idx val="3"/>
          <c:order val="3"/>
          <c:tx>
            <c:strRef>
              <c:f>'NMBR-AGE-TABLE'!$E$6:$E$7</c:f>
              <c:strCache>
                <c:ptCount val="1"/>
                <c:pt idx="0">
                  <c:v>2003</c:v>
                </c:pt>
              </c:strCache>
            </c:strRef>
          </c:tx>
          <c:invertIfNegative val="0"/>
          <c:cat>
            <c:strRef>
              <c:f>'NMBR-AGE-TABLE'!$A$8:$A$17</c:f>
              <c:strCache>
                <c:ptCount val="10"/>
                <c:pt idx="0">
                  <c:v>0-1</c:v>
                </c:pt>
                <c:pt idx="1">
                  <c:v>2-4</c:v>
                </c:pt>
                <c:pt idx="2">
                  <c:v>5-9</c:v>
                </c:pt>
                <c:pt idx="3">
                  <c:v>10-14</c:v>
                </c:pt>
                <c:pt idx="4">
                  <c:v>15-18</c:v>
                </c:pt>
                <c:pt idx="5">
                  <c:v>19-21</c:v>
                </c:pt>
                <c:pt idx="6">
                  <c:v>22-44</c:v>
                </c:pt>
                <c:pt idx="7">
                  <c:v>45-64</c:v>
                </c:pt>
                <c:pt idx="8">
                  <c:v>65-74</c:v>
                </c:pt>
                <c:pt idx="9">
                  <c:v>75+</c:v>
                </c:pt>
              </c:strCache>
            </c:strRef>
          </c:cat>
          <c:val>
            <c:numRef>
              <c:f>'NMBR-AGE-TABLE'!$E$8:$E$17</c:f>
              <c:numCache>
                <c:formatCode>#,##0</c:formatCode>
                <c:ptCount val="10"/>
                <c:pt idx="0">
                  <c:v>2</c:v>
                </c:pt>
                <c:pt idx="1">
                  <c:v>8</c:v>
                </c:pt>
                <c:pt idx="2">
                  <c:v>18</c:v>
                </c:pt>
                <c:pt idx="3">
                  <c:v>131</c:v>
                </c:pt>
                <c:pt idx="4">
                  <c:v>201</c:v>
                </c:pt>
                <c:pt idx="5">
                  <c:v>188</c:v>
                </c:pt>
                <c:pt idx="6">
                  <c:v>1983</c:v>
                </c:pt>
                <c:pt idx="7">
                  <c:v>2333</c:v>
                </c:pt>
                <c:pt idx="8">
                  <c:v>635</c:v>
                </c:pt>
                <c:pt idx="9">
                  <c:v>409</c:v>
                </c:pt>
              </c:numCache>
            </c:numRef>
          </c:val>
        </c:ser>
        <c:ser>
          <c:idx val="4"/>
          <c:order val="4"/>
          <c:tx>
            <c:strRef>
              <c:f>'NMBR-AGE-TABLE'!$F$6:$F$7</c:f>
              <c:strCache>
                <c:ptCount val="1"/>
                <c:pt idx="0">
                  <c:v>2004</c:v>
                </c:pt>
              </c:strCache>
            </c:strRef>
          </c:tx>
          <c:invertIfNegative val="0"/>
          <c:cat>
            <c:strRef>
              <c:f>'NMBR-AGE-TABLE'!$A$8:$A$17</c:f>
              <c:strCache>
                <c:ptCount val="10"/>
                <c:pt idx="0">
                  <c:v>0-1</c:v>
                </c:pt>
                <c:pt idx="1">
                  <c:v>2-4</c:v>
                </c:pt>
                <c:pt idx="2">
                  <c:v>5-9</c:v>
                </c:pt>
                <c:pt idx="3">
                  <c:v>10-14</c:v>
                </c:pt>
                <c:pt idx="4">
                  <c:v>15-18</c:v>
                </c:pt>
                <c:pt idx="5">
                  <c:v>19-21</c:v>
                </c:pt>
                <c:pt idx="6">
                  <c:v>22-44</c:v>
                </c:pt>
                <c:pt idx="7">
                  <c:v>45-64</c:v>
                </c:pt>
                <c:pt idx="8">
                  <c:v>65-74</c:v>
                </c:pt>
                <c:pt idx="9">
                  <c:v>75+</c:v>
                </c:pt>
              </c:strCache>
            </c:strRef>
          </c:cat>
          <c:val>
            <c:numRef>
              <c:f>'NMBR-AGE-TABLE'!$F$8:$F$17</c:f>
              <c:numCache>
                <c:formatCode>#,##0</c:formatCode>
                <c:ptCount val="10"/>
                <c:pt idx="0">
                  <c:v>63</c:v>
                </c:pt>
                <c:pt idx="1">
                  <c:v>76</c:v>
                </c:pt>
                <c:pt idx="2">
                  <c:v>220</c:v>
                </c:pt>
                <c:pt idx="3">
                  <c:v>876</c:v>
                </c:pt>
                <c:pt idx="4">
                  <c:v>1368</c:v>
                </c:pt>
                <c:pt idx="5">
                  <c:v>1201</c:v>
                </c:pt>
                <c:pt idx="6">
                  <c:v>13965</c:v>
                </c:pt>
                <c:pt idx="7">
                  <c:v>14535</c:v>
                </c:pt>
                <c:pt idx="8">
                  <c:v>3229</c:v>
                </c:pt>
                <c:pt idx="9">
                  <c:v>2241</c:v>
                </c:pt>
              </c:numCache>
            </c:numRef>
          </c:val>
        </c:ser>
        <c:ser>
          <c:idx val="5"/>
          <c:order val="5"/>
          <c:tx>
            <c:strRef>
              <c:f>'NMBR-AGE-TABLE'!$G$6:$G$7</c:f>
              <c:strCache>
                <c:ptCount val="1"/>
                <c:pt idx="0">
                  <c:v>2005</c:v>
                </c:pt>
              </c:strCache>
            </c:strRef>
          </c:tx>
          <c:invertIfNegative val="0"/>
          <c:cat>
            <c:strRef>
              <c:f>'NMBR-AGE-TABLE'!$A$8:$A$17</c:f>
              <c:strCache>
                <c:ptCount val="10"/>
                <c:pt idx="0">
                  <c:v>0-1</c:v>
                </c:pt>
                <c:pt idx="1">
                  <c:v>2-4</c:v>
                </c:pt>
                <c:pt idx="2">
                  <c:v>5-9</c:v>
                </c:pt>
                <c:pt idx="3">
                  <c:v>10-14</c:v>
                </c:pt>
                <c:pt idx="4">
                  <c:v>15-18</c:v>
                </c:pt>
                <c:pt idx="5">
                  <c:v>19-21</c:v>
                </c:pt>
                <c:pt idx="6">
                  <c:v>22-44</c:v>
                </c:pt>
                <c:pt idx="7">
                  <c:v>45-64</c:v>
                </c:pt>
                <c:pt idx="8">
                  <c:v>65-74</c:v>
                </c:pt>
                <c:pt idx="9">
                  <c:v>75+</c:v>
                </c:pt>
              </c:strCache>
            </c:strRef>
          </c:cat>
          <c:val>
            <c:numRef>
              <c:f>'NMBR-AGE-TABLE'!$G$8:$G$17</c:f>
              <c:numCache>
                <c:formatCode>#,##0</c:formatCode>
                <c:ptCount val="10"/>
                <c:pt idx="0">
                  <c:v>111</c:v>
                </c:pt>
                <c:pt idx="1">
                  <c:v>125</c:v>
                </c:pt>
                <c:pt idx="2">
                  <c:v>283</c:v>
                </c:pt>
                <c:pt idx="3">
                  <c:v>957</c:v>
                </c:pt>
                <c:pt idx="4">
                  <c:v>1549</c:v>
                </c:pt>
                <c:pt idx="5">
                  <c:v>1384</c:v>
                </c:pt>
                <c:pt idx="6">
                  <c:v>15151</c:v>
                </c:pt>
                <c:pt idx="7">
                  <c:v>16229</c:v>
                </c:pt>
                <c:pt idx="8">
                  <c:v>3395</c:v>
                </c:pt>
                <c:pt idx="9">
                  <c:v>2270</c:v>
                </c:pt>
              </c:numCache>
            </c:numRef>
          </c:val>
        </c:ser>
        <c:ser>
          <c:idx val="6"/>
          <c:order val="6"/>
          <c:tx>
            <c:strRef>
              <c:f>'NMBR-AGE-TABLE'!$H$6:$H$7</c:f>
              <c:strCache>
                <c:ptCount val="1"/>
                <c:pt idx="0">
                  <c:v>2006</c:v>
                </c:pt>
              </c:strCache>
            </c:strRef>
          </c:tx>
          <c:invertIfNegative val="0"/>
          <c:cat>
            <c:strRef>
              <c:f>'NMBR-AGE-TABLE'!$A$8:$A$17</c:f>
              <c:strCache>
                <c:ptCount val="10"/>
                <c:pt idx="0">
                  <c:v>0-1</c:v>
                </c:pt>
                <c:pt idx="1">
                  <c:v>2-4</c:v>
                </c:pt>
                <c:pt idx="2">
                  <c:v>5-9</c:v>
                </c:pt>
                <c:pt idx="3">
                  <c:v>10-14</c:v>
                </c:pt>
                <c:pt idx="4">
                  <c:v>15-18</c:v>
                </c:pt>
                <c:pt idx="5">
                  <c:v>19-21</c:v>
                </c:pt>
                <c:pt idx="6">
                  <c:v>22-44</c:v>
                </c:pt>
                <c:pt idx="7">
                  <c:v>45-64</c:v>
                </c:pt>
                <c:pt idx="8">
                  <c:v>65-74</c:v>
                </c:pt>
                <c:pt idx="9">
                  <c:v>75+</c:v>
                </c:pt>
              </c:strCache>
            </c:strRef>
          </c:cat>
          <c:val>
            <c:numRef>
              <c:f>'NMBR-AGE-TABLE'!$H$8:$H$17</c:f>
              <c:numCache>
                <c:formatCode>#,##0</c:formatCode>
                <c:ptCount val="10"/>
                <c:pt idx="0">
                  <c:v>97</c:v>
                </c:pt>
                <c:pt idx="1">
                  <c:v>124</c:v>
                </c:pt>
                <c:pt idx="2">
                  <c:v>302</c:v>
                </c:pt>
                <c:pt idx="3">
                  <c:v>985</c:v>
                </c:pt>
                <c:pt idx="4">
                  <c:v>1750</c:v>
                </c:pt>
                <c:pt idx="5">
                  <c:v>1532</c:v>
                </c:pt>
                <c:pt idx="6">
                  <c:v>16791</c:v>
                </c:pt>
                <c:pt idx="7">
                  <c:v>17903</c:v>
                </c:pt>
                <c:pt idx="8">
                  <c:v>3797</c:v>
                </c:pt>
                <c:pt idx="9">
                  <c:v>2464</c:v>
                </c:pt>
              </c:numCache>
            </c:numRef>
          </c:val>
        </c:ser>
        <c:ser>
          <c:idx val="7"/>
          <c:order val="7"/>
          <c:tx>
            <c:strRef>
              <c:f>'NMBR-AGE-TABLE'!$I$6:$I$7</c:f>
              <c:strCache>
                <c:ptCount val="1"/>
                <c:pt idx="0">
                  <c:v>2007</c:v>
                </c:pt>
              </c:strCache>
            </c:strRef>
          </c:tx>
          <c:invertIfNegative val="0"/>
          <c:cat>
            <c:strRef>
              <c:f>'NMBR-AGE-TABLE'!$A$8:$A$17</c:f>
              <c:strCache>
                <c:ptCount val="10"/>
                <c:pt idx="0">
                  <c:v>0-1</c:v>
                </c:pt>
                <c:pt idx="1">
                  <c:v>2-4</c:v>
                </c:pt>
                <c:pt idx="2">
                  <c:v>5-9</c:v>
                </c:pt>
                <c:pt idx="3">
                  <c:v>10-14</c:v>
                </c:pt>
                <c:pt idx="4">
                  <c:v>15-18</c:v>
                </c:pt>
                <c:pt idx="5">
                  <c:v>19-21</c:v>
                </c:pt>
                <c:pt idx="6">
                  <c:v>22-44</c:v>
                </c:pt>
                <c:pt idx="7">
                  <c:v>45-64</c:v>
                </c:pt>
                <c:pt idx="8">
                  <c:v>65-74</c:v>
                </c:pt>
                <c:pt idx="9">
                  <c:v>75+</c:v>
                </c:pt>
              </c:strCache>
            </c:strRef>
          </c:cat>
          <c:val>
            <c:numRef>
              <c:f>'NMBR-AGE-TABLE'!$I$8:$I$17</c:f>
              <c:numCache>
                <c:formatCode>#,##0</c:formatCode>
                <c:ptCount val="10"/>
                <c:pt idx="0">
                  <c:v>109</c:v>
                </c:pt>
                <c:pt idx="1">
                  <c:v>123</c:v>
                </c:pt>
                <c:pt idx="2">
                  <c:v>372</c:v>
                </c:pt>
                <c:pt idx="3">
                  <c:v>1265</c:v>
                </c:pt>
                <c:pt idx="4">
                  <c:v>2137</c:v>
                </c:pt>
                <c:pt idx="5">
                  <c:v>1889</c:v>
                </c:pt>
                <c:pt idx="6">
                  <c:v>20193</c:v>
                </c:pt>
                <c:pt idx="7">
                  <c:v>22195</c:v>
                </c:pt>
                <c:pt idx="8">
                  <c:v>5376</c:v>
                </c:pt>
                <c:pt idx="9">
                  <c:v>3309</c:v>
                </c:pt>
              </c:numCache>
            </c:numRef>
          </c:val>
        </c:ser>
        <c:ser>
          <c:idx val="8"/>
          <c:order val="8"/>
          <c:tx>
            <c:strRef>
              <c:f>'NMBR-AGE-TABLE'!$J$6:$J$7</c:f>
              <c:strCache>
                <c:ptCount val="1"/>
                <c:pt idx="0">
                  <c:v>2008</c:v>
                </c:pt>
              </c:strCache>
            </c:strRef>
          </c:tx>
          <c:invertIfNegative val="0"/>
          <c:cat>
            <c:strRef>
              <c:f>'NMBR-AGE-TABLE'!$A$8:$A$17</c:f>
              <c:strCache>
                <c:ptCount val="10"/>
                <c:pt idx="0">
                  <c:v>0-1</c:v>
                </c:pt>
                <c:pt idx="1">
                  <c:v>2-4</c:v>
                </c:pt>
                <c:pt idx="2">
                  <c:v>5-9</c:v>
                </c:pt>
                <c:pt idx="3">
                  <c:v>10-14</c:v>
                </c:pt>
                <c:pt idx="4">
                  <c:v>15-18</c:v>
                </c:pt>
                <c:pt idx="5">
                  <c:v>19-21</c:v>
                </c:pt>
                <c:pt idx="6">
                  <c:v>22-44</c:v>
                </c:pt>
                <c:pt idx="7">
                  <c:v>45-64</c:v>
                </c:pt>
                <c:pt idx="8">
                  <c:v>65-74</c:v>
                </c:pt>
                <c:pt idx="9">
                  <c:v>75+</c:v>
                </c:pt>
              </c:strCache>
            </c:strRef>
          </c:cat>
          <c:val>
            <c:numRef>
              <c:f>'NMBR-AGE-TABLE'!$J$8:$J$17</c:f>
              <c:numCache>
                <c:formatCode>#,##0</c:formatCode>
                <c:ptCount val="10"/>
                <c:pt idx="0">
                  <c:v>57</c:v>
                </c:pt>
                <c:pt idx="1">
                  <c:v>88</c:v>
                </c:pt>
                <c:pt idx="2">
                  <c:v>398</c:v>
                </c:pt>
                <c:pt idx="3">
                  <c:v>1395</c:v>
                </c:pt>
                <c:pt idx="4">
                  <c:v>2390</c:v>
                </c:pt>
                <c:pt idx="5">
                  <c:v>2224</c:v>
                </c:pt>
                <c:pt idx="6">
                  <c:v>22112</c:v>
                </c:pt>
                <c:pt idx="7">
                  <c:v>24445</c:v>
                </c:pt>
                <c:pt idx="8">
                  <c:v>6614</c:v>
                </c:pt>
                <c:pt idx="9">
                  <c:v>3987</c:v>
                </c:pt>
              </c:numCache>
            </c:numRef>
          </c:val>
        </c:ser>
        <c:ser>
          <c:idx val="9"/>
          <c:order val="9"/>
          <c:tx>
            <c:strRef>
              <c:f>'NMBR-AGE-TABLE'!$K$6:$K$7</c:f>
              <c:strCache>
                <c:ptCount val="1"/>
                <c:pt idx="0">
                  <c:v>2009</c:v>
                </c:pt>
              </c:strCache>
            </c:strRef>
          </c:tx>
          <c:invertIfNegative val="0"/>
          <c:cat>
            <c:strRef>
              <c:f>'NMBR-AGE-TABLE'!$A$8:$A$17</c:f>
              <c:strCache>
                <c:ptCount val="10"/>
                <c:pt idx="0">
                  <c:v>0-1</c:v>
                </c:pt>
                <c:pt idx="1">
                  <c:v>2-4</c:v>
                </c:pt>
                <c:pt idx="2">
                  <c:v>5-9</c:v>
                </c:pt>
                <c:pt idx="3">
                  <c:v>10-14</c:v>
                </c:pt>
                <c:pt idx="4">
                  <c:v>15-18</c:v>
                </c:pt>
                <c:pt idx="5">
                  <c:v>19-21</c:v>
                </c:pt>
                <c:pt idx="6">
                  <c:v>22-44</c:v>
                </c:pt>
                <c:pt idx="7">
                  <c:v>45-64</c:v>
                </c:pt>
                <c:pt idx="8">
                  <c:v>65-74</c:v>
                </c:pt>
                <c:pt idx="9">
                  <c:v>75+</c:v>
                </c:pt>
              </c:strCache>
            </c:strRef>
          </c:cat>
          <c:val>
            <c:numRef>
              <c:f>'NMBR-AGE-TABLE'!$K$8:$K$17</c:f>
              <c:numCache>
                <c:formatCode>#,##0</c:formatCode>
                <c:ptCount val="10"/>
                <c:pt idx="0">
                  <c:v>46</c:v>
                </c:pt>
                <c:pt idx="1">
                  <c:v>93</c:v>
                </c:pt>
                <c:pt idx="2">
                  <c:v>395</c:v>
                </c:pt>
                <c:pt idx="3">
                  <c:v>1423</c:v>
                </c:pt>
                <c:pt idx="4">
                  <c:v>2471</c:v>
                </c:pt>
                <c:pt idx="5">
                  <c:v>2274</c:v>
                </c:pt>
                <c:pt idx="6">
                  <c:v>22278</c:v>
                </c:pt>
                <c:pt idx="7">
                  <c:v>25421</c:v>
                </c:pt>
                <c:pt idx="8">
                  <c:v>7250</c:v>
                </c:pt>
                <c:pt idx="9">
                  <c:v>4387</c:v>
                </c:pt>
              </c:numCache>
            </c:numRef>
          </c:val>
        </c:ser>
        <c:ser>
          <c:idx val="10"/>
          <c:order val="10"/>
          <c:tx>
            <c:strRef>
              <c:f>'NMBR-AGE-TABLE'!$L$6:$L$7</c:f>
              <c:strCache>
                <c:ptCount val="1"/>
                <c:pt idx="0">
                  <c:v>2010</c:v>
                </c:pt>
              </c:strCache>
            </c:strRef>
          </c:tx>
          <c:invertIfNegative val="0"/>
          <c:cat>
            <c:strRef>
              <c:f>'NMBR-AGE-TABLE'!$A$8:$A$17</c:f>
              <c:strCache>
                <c:ptCount val="10"/>
                <c:pt idx="0">
                  <c:v>0-1</c:v>
                </c:pt>
                <c:pt idx="1">
                  <c:v>2-4</c:v>
                </c:pt>
                <c:pt idx="2">
                  <c:v>5-9</c:v>
                </c:pt>
                <c:pt idx="3">
                  <c:v>10-14</c:v>
                </c:pt>
                <c:pt idx="4">
                  <c:v>15-18</c:v>
                </c:pt>
                <c:pt idx="5">
                  <c:v>19-21</c:v>
                </c:pt>
                <c:pt idx="6">
                  <c:v>22-44</c:v>
                </c:pt>
                <c:pt idx="7">
                  <c:v>45-64</c:v>
                </c:pt>
                <c:pt idx="8">
                  <c:v>65-74</c:v>
                </c:pt>
                <c:pt idx="9">
                  <c:v>75+</c:v>
                </c:pt>
              </c:strCache>
            </c:strRef>
          </c:cat>
          <c:val>
            <c:numRef>
              <c:f>'NMBR-AGE-TABLE'!$L$8:$L$17</c:f>
              <c:numCache>
                <c:formatCode>#,##0</c:formatCode>
                <c:ptCount val="10"/>
                <c:pt idx="0">
                  <c:v>27</c:v>
                </c:pt>
                <c:pt idx="1">
                  <c:v>64</c:v>
                </c:pt>
                <c:pt idx="2">
                  <c:v>343</c:v>
                </c:pt>
                <c:pt idx="3">
                  <c:v>1196</c:v>
                </c:pt>
                <c:pt idx="4">
                  <c:v>2125</c:v>
                </c:pt>
                <c:pt idx="5">
                  <c:v>2027</c:v>
                </c:pt>
                <c:pt idx="6">
                  <c:v>19505</c:v>
                </c:pt>
                <c:pt idx="7">
                  <c:v>22717</c:v>
                </c:pt>
                <c:pt idx="8">
                  <c:v>6670</c:v>
                </c:pt>
                <c:pt idx="9">
                  <c:v>4124</c:v>
                </c:pt>
              </c:numCache>
            </c:numRef>
          </c:val>
        </c:ser>
        <c:ser>
          <c:idx val="11"/>
          <c:order val="11"/>
          <c:tx>
            <c:strRef>
              <c:f>'NMBR-AGE-TABLE'!$M$6:$M$7</c:f>
              <c:strCache>
                <c:ptCount val="1"/>
                <c:pt idx="0">
                  <c:v>2011</c:v>
                </c:pt>
              </c:strCache>
            </c:strRef>
          </c:tx>
          <c:invertIfNegative val="0"/>
          <c:cat>
            <c:strRef>
              <c:f>'NMBR-AGE-TABLE'!$A$8:$A$17</c:f>
              <c:strCache>
                <c:ptCount val="10"/>
                <c:pt idx="0">
                  <c:v>0-1</c:v>
                </c:pt>
                <c:pt idx="1">
                  <c:v>2-4</c:v>
                </c:pt>
                <c:pt idx="2">
                  <c:v>5-9</c:v>
                </c:pt>
                <c:pt idx="3">
                  <c:v>10-14</c:v>
                </c:pt>
                <c:pt idx="4">
                  <c:v>15-18</c:v>
                </c:pt>
                <c:pt idx="5">
                  <c:v>19-21</c:v>
                </c:pt>
                <c:pt idx="6">
                  <c:v>22-44</c:v>
                </c:pt>
                <c:pt idx="7">
                  <c:v>45-64</c:v>
                </c:pt>
                <c:pt idx="8">
                  <c:v>65-74</c:v>
                </c:pt>
                <c:pt idx="9">
                  <c:v>75+</c:v>
                </c:pt>
              </c:strCache>
            </c:strRef>
          </c:cat>
          <c:val>
            <c:numRef>
              <c:f>'NMBR-AGE-TABLE'!$M$8:$M$17</c:f>
              <c:numCache>
                <c:formatCode>#,##0</c:formatCode>
                <c:ptCount val="10"/>
                <c:pt idx="0">
                  <c:v>0</c:v>
                </c:pt>
                <c:pt idx="1">
                  <c:v>1</c:v>
                </c:pt>
                <c:pt idx="2">
                  <c:v>2</c:v>
                </c:pt>
                <c:pt idx="3">
                  <c:v>18</c:v>
                </c:pt>
                <c:pt idx="4">
                  <c:v>21</c:v>
                </c:pt>
                <c:pt idx="5">
                  <c:v>19</c:v>
                </c:pt>
                <c:pt idx="6">
                  <c:v>203</c:v>
                </c:pt>
                <c:pt idx="7">
                  <c:v>258</c:v>
                </c:pt>
                <c:pt idx="8">
                  <c:v>76</c:v>
                </c:pt>
                <c:pt idx="9">
                  <c:v>32</c:v>
                </c:pt>
              </c:numCache>
            </c:numRef>
          </c:val>
        </c:ser>
        <c:dLbls>
          <c:showLegendKey val="0"/>
          <c:showVal val="0"/>
          <c:showCatName val="0"/>
          <c:showSerName val="0"/>
          <c:showPercent val="0"/>
          <c:showBubbleSize val="0"/>
        </c:dLbls>
        <c:gapWidth val="150"/>
        <c:axId val="445857512"/>
        <c:axId val="350408608"/>
      </c:barChart>
      <c:catAx>
        <c:axId val="445857512"/>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50408608"/>
        <c:crosses val="autoZero"/>
        <c:auto val="0"/>
        <c:lblAlgn val="ctr"/>
        <c:lblOffset val="100"/>
        <c:noMultiLvlLbl val="0"/>
      </c:catAx>
      <c:valAx>
        <c:axId val="35040860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Number of Patients</a:t>
                </a:r>
              </a:p>
            </c:rich>
          </c:tx>
          <c:layout/>
          <c:overlay val="0"/>
        </c:title>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45857512"/>
        <c:crosses val="autoZero"/>
        <c:crossBetween val="between"/>
      </c:valAx>
      <c:spPr>
        <a:solidFill>
          <a:schemeClr val="bg1">
            <a:lumMod val="75000"/>
          </a:schemeClr>
        </a:solidFill>
      </c:spPr>
    </c:plotArea>
    <c:legend>
      <c:legendPos val="b"/>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oddHeader>&amp;CSummary Table Query&amp;R&amp;G</c:oddHeader>
    </c:headerFooter>
    <c:pageMargins b="0.75000000000000011" l="0.70000000000000007" r="0.70000000000000007" t="0.95833333333333337" header="0.30000000000000004" footer="0.30000000000000004"/>
    <c:pageSetup orientation="portrait"/>
    <c:legacyDrawingHF r:id="rId1"/>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[Mini-Sentinel_Summary-Table-Report_MSY2_STR83_Regional-Enteritis-and-Ulcerative-Enterocolitis-Diagnoses.xlsx]NMBR-SEX-TABLE!PivotTable1</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s>
    <c:plotArea>
      <c:layout/>
      <c:barChart>
        <c:barDir val="col"/>
        <c:grouping val="clustered"/>
        <c:varyColors val="0"/>
        <c:ser>
          <c:idx val="0"/>
          <c:order val="0"/>
          <c:tx>
            <c:strRef>
              <c:f>'NMBR-SEX-TABLE'!$B$6:$B$7</c:f>
              <c:strCache>
                <c:ptCount val="1"/>
                <c:pt idx="0">
                  <c:v>2000</c:v>
                </c:pt>
              </c:strCache>
            </c:strRef>
          </c:tx>
          <c:invertIfNegative val="0"/>
          <c:cat>
            <c:strRef>
              <c:f>'NMBR-SEX-TABLE'!$A$8:$A$9</c:f>
              <c:strCache>
                <c:ptCount val="2"/>
                <c:pt idx="0">
                  <c:v>F</c:v>
                </c:pt>
                <c:pt idx="1">
                  <c:v>M</c:v>
                </c:pt>
              </c:strCache>
            </c:strRef>
          </c:cat>
          <c:val>
            <c:numRef>
              <c:f>'NMBR-SEX-TABLE'!$B$8:$B$9</c:f>
              <c:numCache>
                <c:formatCode>#,##0</c:formatCode>
                <c:ptCount val="2"/>
                <c:pt idx="0">
                  <c:v>2107</c:v>
                </c:pt>
                <c:pt idx="1">
                  <c:v>1652</c:v>
                </c:pt>
              </c:numCache>
            </c:numRef>
          </c:val>
        </c:ser>
        <c:ser>
          <c:idx val="1"/>
          <c:order val="1"/>
          <c:tx>
            <c:strRef>
              <c:f>'NMBR-SEX-TABLE'!$C$6:$C$7</c:f>
              <c:strCache>
                <c:ptCount val="1"/>
                <c:pt idx="0">
                  <c:v>2001</c:v>
                </c:pt>
              </c:strCache>
            </c:strRef>
          </c:tx>
          <c:invertIfNegative val="0"/>
          <c:cat>
            <c:strRef>
              <c:f>'NMBR-SEX-TABLE'!$A$8:$A$9</c:f>
              <c:strCache>
                <c:ptCount val="2"/>
                <c:pt idx="0">
                  <c:v>F</c:v>
                </c:pt>
                <c:pt idx="1">
                  <c:v>M</c:v>
                </c:pt>
              </c:strCache>
            </c:strRef>
          </c:cat>
          <c:val>
            <c:numRef>
              <c:f>'NMBR-SEX-TABLE'!$C$8:$C$9</c:f>
              <c:numCache>
                <c:formatCode>#,##0</c:formatCode>
                <c:ptCount val="2"/>
                <c:pt idx="0">
                  <c:v>2957</c:v>
                </c:pt>
                <c:pt idx="1">
                  <c:v>2310</c:v>
                </c:pt>
              </c:numCache>
            </c:numRef>
          </c:val>
        </c:ser>
        <c:ser>
          <c:idx val="2"/>
          <c:order val="2"/>
          <c:tx>
            <c:strRef>
              <c:f>'NMBR-SEX-TABLE'!$D$6:$D$7</c:f>
              <c:strCache>
                <c:ptCount val="1"/>
                <c:pt idx="0">
                  <c:v>2002</c:v>
                </c:pt>
              </c:strCache>
            </c:strRef>
          </c:tx>
          <c:invertIfNegative val="0"/>
          <c:cat>
            <c:strRef>
              <c:f>'NMBR-SEX-TABLE'!$A$8:$A$9</c:f>
              <c:strCache>
                <c:ptCount val="2"/>
                <c:pt idx="0">
                  <c:v>F</c:v>
                </c:pt>
                <c:pt idx="1">
                  <c:v>M</c:v>
                </c:pt>
              </c:strCache>
            </c:strRef>
          </c:cat>
          <c:val>
            <c:numRef>
              <c:f>'NMBR-SEX-TABLE'!$D$8:$D$9</c:f>
              <c:numCache>
                <c:formatCode>#,##0</c:formatCode>
                <c:ptCount val="2"/>
                <c:pt idx="0">
                  <c:v>3301</c:v>
                </c:pt>
                <c:pt idx="1">
                  <c:v>2576</c:v>
                </c:pt>
              </c:numCache>
            </c:numRef>
          </c:val>
        </c:ser>
        <c:ser>
          <c:idx val="3"/>
          <c:order val="3"/>
          <c:tx>
            <c:strRef>
              <c:f>'NMBR-SEX-TABLE'!$E$6:$E$7</c:f>
              <c:strCache>
                <c:ptCount val="1"/>
                <c:pt idx="0">
                  <c:v>2003</c:v>
                </c:pt>
              </c:strCache>
            </c:strRef>
          </c:tx>
          <c:invertIfNegative val="0"/>
          <c:cat>
            <c:strRef>
              <c:f>'NMBR-SEX-TABLE'!$A$8:$A$9</c:f>
              <c:strCache>
                <c:ptCount val="2"/>
                <c:pt idx="0">
                  <c:v>F</c:v>
                </c:pt>
                <c:pt idx="1">
                  <c:v>M</c:v>
                </c:pt>
              </c:strCache>
            </c:strRef>
          </c:cat>
          <c:val>
            <c:numRef>
              <c:f>'NMBR-SEX-TABLE'!$E$8:$E$9</c:f>
              <c:numCache>
                <c:formatCode>#,##0</c:formatCode>
                <c:ptCount val="2"/>
                <c:pt idx="0">
                  <c:v>3321</c:v>
                </c:pt>
                <c:pt idx="1">
                  <c:v>2587</c:v>
                </c:pt>
              </c:numCache>
            </c:numRef>
          </c:val>
        </c:ser>
        <c:ser>
          <c:idx val="4"/>
          <c:order val="4"/>
          <c:tx>
            <c:strRef>
              <c:f>'NMBR-SEX-TABLE'!$F$6:$F$7</c:f>
              <c:strCache>
                <c:ptCount val="1"/>
                <c:pt idx="0">
                  <c:v>2004</c:v>
                </c:pt>
              </c:strCache>
            </c:strRef>
          </c:tx>
          <c:invertIfNegative val="0"/>
          <c:cat>
            <c:strRef>
              <c:f>'NMBR-SEX-TABLE'!$A$8:$A$9</c:f>
              <c:strCache>
                <c:ptCount val="2"/>
                <c:pt idx="0">
                  <c:v>F</c:v>
                </c:pt>
                <c:pt idx="1">
                  <c:v>M</c:v>
                </c:pt>
              </c:strCache>
            </c:strRef>
          </c:cat>
          <c:val>
            <c:numRef>
              <c:f>'NMBR-SEX-TABLE'!$F$8:$F$9</c:f>
              <c:numCache>
                <c:formatCode>#,##0</c:formatCode>
                <c:ptCount val="2"/>
                <c:pt idx="0">
                  <c:v>20951</c:v>
                </c:pt>
                <c:pt idx="1">
                  <c:v>16823</c:v>
                </c:pt>
              </c:numCache>
            </c:numRef>
          </c:val>
        </c:ser>
        <c:ser>
          <c:idx val="5"/>
          <c:order val="5"/>
          <c:tx>
            <c:strRef>
              <c:f>'NMBR-SEX-TABLE'!$G$6:$G$7</c:f>
              <c:strCache>
                <c:ptCount val="1"/>
                <c:pt idx="0">
                  <c:v>2005</c:v>
                </c:pt>
              </c:strCache>
            </c:strRef>
          </c:tx>
          <c:invertIfNegative val="0"/>
          <c:cat>
            <c:strRef>
              <c:f>'NMBR-SEX-TABLE'!$A$8:$A$9</c:f>
              <c:strCache>
                <c:ptCount val="2"/>
                <c:pt idx="0">
                  <c:v>F</c:v>
                </c:pt>
                <c:pt idx="1">
                  <c:v>M</c:v>
                </c:pt>
              </c:strCache>
            </c:strRef>
          </c:cat>
          <c:val>
            <c:numRef>
              <c:f>'NMBR-SEX-TABLE'!$G$8:$G$9</c:f>
              <c:numCache>
                <c:formatCode>#,##0</c:formatCode>
                <c:ptCount val="2"/>
                <c:pt idx="0">
                  <c:v>22885</c:v>
                </c:pt>
                <c:pt idx="1">
                  <c:v>18569</c:v>
                </c:pt>
              </c:numCache>
            </c:numRef>
          </c:val>
        </c:ser>
        <c:ser>
          <c:idx val="6"/>
          <c:order val="6"/>
          <c:tx>
            <c:strRef>
              <c:f>'NMBR-SEX-TABLE'!$H$6:$H$7</c:f>
              <c:strCache>
                <c:ptCount val="1"/>
                <c:pt idx="0">
                  <c:v>2006</c:v>
                </c:pt>
              </c:strCache>
            </c:strRef>
          </c:tx>
          <c:invertIfNegative val="0"/>
          <c:cat>
            <c:strRef>
              <c:f>'NMBR-SEX-TABLE'!$A$8:$A$9</c:f>
              <c:strCache>
                <c:ptCount val="2"/>
                <c:pt idx="0">
                  <c:v>F</c:v>
                </c:pt>
                <c:pt idx="1">
                  <c:v>M</c:v>
                </c:pt>
              </c:strCache>
            </c:strRef>
          </c:cat>
          <c:val>
            <c:numRef>
              <c:f>'NMBR-SEX-TABLE'!$H$8:$H$9</c:f>
              <c:numCache>
                <c:formatCode>#,##0</c:formatCode>
                <c:ptCount val="2"/>
                <c:pt idx="0">
                  <c:v>25209</c:v>
                </c:pt>
                <c:pt idx="1">
                  <c:v>20536</c:v>
                </c:pt>
              </c:numCache>
            </c:numRef>
          </c:val>
        </c:ser>
        <c:ser>
          <c:idx val="7"/>
          <c:order val="7"/>
          <c:tx>
            <c:strRef>
              <c:f>'NMBR-SEX-TABLE'!$I$6:$I$7</c:f>
              <c:strCache>
                <c:ptCount val="1"/>
                <c:pt idx="0">
                  <c:v>2007</c:v>
                </c:pt>
              </c:strCache>
            </c:strRef>
          </c:tx>
          <c:invertIfNegative val="0"/>
          <c:cat>
            <c:strRef>
              <c:f>'NMBR-SEX-TABLE'!$A$8:$A$9</c:f>
              <c:strCache>
                <c:ptCount val="2"/>
                <c:pt idx="0">
                  <c:v>F</c:v>
                </c:pt>
                <c:pt idx="1">
                  <c:v>M</c:v>
                </c:pt>
              </c:strCache>
            </c:strRef>
          </c:cat>
          <c:val>
            <c:numRef>
              <c:f>'NMBR-SEX-TABLE'!$I$8:$I$9</c:f>
              <c:numCache>
                <c:formatCode>#,##0</c:formatCode>
                <c:ptCount val="2"/>
                <c:pt idx="0">
                  <c:v>31522</c:v>
                </c:pt>
                <c:pt idx="1">
                  <c:v>25446</c:v>
                </c:pt>
              </c:numCache>
            </c:numRef>
          </c:val>
        </c:ser>
        <c:ser>
          <c:idx val="8"/>
          <c:order val="8"/>
          <c:tx>
            <c:strRef>
              <c:f>'NMBR-SEX-TABLE'!$J$6:$J$7</c:f>
              <c:strCache>
                <c:ptCount val="1"/>
                <c:pt idx="0">
                  <c:v>2008</c:v>
                </c:pt>
              </c:strCache>
            </c:strRef>
          </c:tx>
          <c:invertIfNegative val="0"/>
          <c:cat>
            <c:strRef>
              <c:f>'NMBR-SEX-TABLE'!$A$8:$A$9</c:f>
              <c:strCache>
                <c:ptCount val="2"/>
                <c:pt idx="0">
                  <c:v>F</c:v>
                </c:pt>
                <c:pt idx="1">
                  <c:v>M</c:v>
                </c:pt>
              </c:strCache>
            </c:strRef>
          </c:cat>
          <c:val>
            <c:numRef>
              <c:f>'NMBR-SEX-TABLE'!$J$8:$J$9</c:f>
              <c:numCache>
                <c:formatCode>#,##0</c:formatCode>
                <c:ptCount val="2"/>
                <c:pt idx="0">
                  <c:v>35115</c:v>
                </c:pt>
                <c:pt idx="1">
                  <c:v>28595</c:v>
                </c:pt>
              </c:numCache>
            </c:numRef>
          </c:val>
        </c:ser>
        <c:ser>
          <c:idx val="9"/>
          <c:order val="9"/>
          <c:tx>
            <c:strRef>
              <c:f>'NMBR-SEX-TABLE'!$K$6:$K$7</c:f>
              <c:strCache>
                <c:ptCount val="1"/>
                <c:pt idx="0">
                  <c:v>2009</c:v>
                </c:pt>
              </c:strCache>
            </c:strRef>
          </c:tx>
          <c:invertIfNegative val="0"/>
          <c:cat>
            <c:strRef>
              <c:f>'NMBR-SEX-TABLE'!$A$8:$A$9</c:f>
              <c:strCache>
                <c:ptCount val="2"/>
                <c:pt idx="0">
                  <c:v>F</c:v>
                </c:pt>
                <c:pt idx="1">
                  <c:v>M</c:v>
                </c:pt>
              </c:strCache>
            </c:strRef>
          </c:cat>
          <c:val>
            <c:numRef>
              <c:f>'NMBR-SEX-TABLE'!$K$8:$K$9</c:f>
              <c:numCache>
                <c:formatCode>#,##0</c:formatCode>
                <c:ptCount val="2"/>
                <c:pt idx="0">
                  <c:v>36636</c:v>
                </c:pt>
                <c:pt idx="1">
                  <c:v>29402</c:v>
                </c:pt>
              </c:numCache>
            </c:numRef>
          </c:val>
        </c:ser>
        <c:ser>
          <c:idx val="10"/>
          <c:order val="10"/>
          <c:tx>
            <c:strRef>
              <c:f>'NMBR-SEX-TABLE'!$L$6:$L$7</c:f>
              <c:strCache>
                <c:ptCount val="1"/>
                <c:pt idx="0">
                  <c:v>2010</c:v>
                </c:pt>
              </c:strCache>
            </c:strRef>
          </c:tx>
          <c:invertIfNegative val="0"/>
          <c:cat>
            <c:strRef>
              <c:f>'NMBR-SEX-TABLE'!$A$8:$A$9</c:f>
              <c:strCache>
                <c:ptCount val="2"/>
                <c:pt idx="0">
                  <c:v>F</c:v>
                </c:pt>
                <c:pt idx="1">
                  <c:v>M</c:v>
                </c:pt>
              </c:strCache>
            </c:strRef>
          </c:cat>
          <c:val>
            <c:numRef>
              <c:f>'NMBR-SEX-TABLE'!$L$8:$L$9</c:f>
              <c:numCache>
                <c:formatCode>#,##0</c:formatCode>
                <c:ptCount val="2"/>
                <c:pt idx="0">
                  <c:v>32590</c:v>
                </c:pt>
                <c:pt idx="1">
                  <c:v>26208</c:v>
                </c:pt>
              </c:numCache>
            </c:numRef>
          </c:val>
        </c:ser>
        <c:ser>
          <c:idx val="11"/>
          <c:order val="11"/>
          <c:tx>
            <c:strRef>
              <c:f>'NMBR-SEX-TABLE'!$M$6:$M$7</c:f>
              <c:strCache>
                <c:ptCount val="1"/>
                <c:pt idx="0">
                  <c:v>2011</c:v>
                </c:pt>
              </c:strCache>
            </c:strRef>
          </c:tx>
          <c:invertIfNegative val="0"/>
          <c:cat>
            <c:strRef>
              <c:f>'NMBR-SEX-TABLE'!$A$8:$A$9</c:f>
              <c:strCache>
                <c:ptCount val="2"/>
                <c:pt idx="0">
                  <c:v>F</c:v>
                </c:pt>
                <c:pt idx="1">
                  <c:v>M</c:v>
                </c:pt>
              </c:strCache>
            </c:strRef>
          </c:cat>
          <c:val>
            <c:numRef>
              <c:f>'NMBR-SEX-TABLE'!$M$8:$M$9</c:f>
              <c:numCache>
                <c:formatCode>#,##0</c:formatCode>
                <c:ptCount val="2"/>
                <c:pt idx="0">
                  <c:v>369</c:v>
                </c:pt>
                <c:pt idx="1">
                  <c:v>261</c:v>
                </c:pt>
              </c:numCache>
            </c:numRef>
          </c:val>
        </c:ser>
        <c:dLbls>
          <c:showLegendKey val="0"/>
          <c:showVal val="0"/>
          <c:showCatName val="0"/>
          <c:showSerName val="0"/>
          <c:showPercent val="0"/>
          <c:showBubbleSize val="0"/>
        </c:dLbls>
        <c:gapWidth val="150"/>
        <c:axId val="350409392"/>
        <c:axId val="350409784"/>
      </c:barChart>
      <c:catAx>
        <c:axId val="35040939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50409784"/>
        <c:crosses val="autoZero"/>
        <c:auto val="0"/>
        <c:lblAlgn val="ctr"/>
        <c:lblOffset val="100"/>
        <c:noMultiLvlLbl val="0"/>
      </c:catAx>
      <c:valAx>
        <c:axId val="350409784"/>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Number of Patients</a:t>
                </a:r>
              </a:p>
            </c:rich>
          </c:tx>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50409392"/>
        <c:crosses val="autoZero"/>
        <c:crossBetween val="between"/>
      </c:valAx>
      <c:spPr>
        <a:solidFill>
          <a:sysClr val="window" lastClr="FFFFFF">
            <a:lumMod val="75000"/>
          </a:sysClr>
        </a:solidFill>
      </c:spPr>
    </c:plotArea>
    <c:legend>
      <c:legendPos val="b"/>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[Mini-Sentinel_Summary-Table-Report_MSY2_STR83_Regional-Enteritis-and-Ulcerative-Enterocolitis-Diagnoses.xlsx]PR-AGE-YR-TABLE!PivotTable1</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s>
    <c:plotArea>
      <c:layout/>
      <c:barChart>
        <c:barDir val="col"/>
        <c:grouping val="clustered"/>
        <c:varyColors val="0"/>
        <c:ser>
          <c:idx val="0"/>
          <c:order val="0"/>
          <c:tx>
            <c:strRef>
              <c:f>'PR-AGE-YR-TABLE'!$B$6:$B$7</c:f>
              <c:strCache>
                <c:ptCount val="1"/>
                <c:pt idx="0">
                  <c:v>2000</c:v>
                </c:pt>
              </c:strCache>
            </c:strRef>
          </c:tx>
          <c:invertIfNegative val="0"/>
          <c:cat>
            <c:strRef>
              <c:f>'PR-AGE-YR-TABLE'!$A$8:$A$17</c:f>
              <c:strCache>
                <c:ptCount val="10"/>
                <c:pt idx="0">
                  <c:v>0-1</c:v>
                </c:pt>
                <c:pt idx="1">
                  <c:v>2-4</c:v>
                </c:pt>
                <c:pt idx="2">
                  <c:v>5-9</c:v>
                </c:pt>
                <c:pt idx="3">
                  <c:v>10-14</c:v>
                </c:pt>
                <c:pt idx="4">
                  <c:v>15-18</c:v>
                </c:pt>
                <c:pt idx="5">
                  <c:v>19-21</c:v>
                </c:pt>
                <c:pt idx="6">
                  <c:v>22-44</c:v>
                </c:pt>
                <c:pt idx="7">
                  <c:v>45-64</c:v>
                </c:pt>
                <c:pt idx="8">
                  <c:v>65-74</c:v>
                </c:pt>
                <c:pt idx="9">
                  <c:v>75+</c:v>
                </c:pt>
              </c:strCache>
            </c:strRef>
          </c:cat>
          <c:val>
            <c:numRef>
              <c:f>'PR-AGE-YR-TABLE'!$B$8:$B$17</c:f>
              <c:numCache>
                <c:formatCode>0.00</c:formatCode>
                <c:ptCount val="10"/>
                <c:pt idx="0">
                  <c:v>4.9441313161277561E-2</c:v>
                </c:pt>
                <c:pt idx="1">
                  <c:v>5.5060015416804317E-2</c:v>
                </c:pt>
                <c:pt idx="2">
                  <c:v>0.11110201503970435</c:v>
                </c:pt>
                <c:pt idx="3">
                  <c:v>0.122496478226251</c:v>
                </c:pt>
                <c:pt idx="4">
                  <c:v>0.2808915023757646</c:v>
                </c:pt>
                <c:pt idx="5">
                  <c:v>0.4701457451810061</c:v>
                </c:pt>
                <c:pt idx="6">
                  <c:v>0.65138515546546916</c:v>
                </c:pt>
                <c:pt idx="7">
                  <c:v>0.9222143455564864</c:v>
                </c:pt>
                <c:pt idx="8">
                  <c:v>0.95672252719548423</c:v>
                </c:pt>
                <c:pt idx="9">
                  <c:v>0.96137753334656684</c:v>
                </c:pt>
              </c:numCache>
            </c:numRef>
          </c:val>
        </c:ser>
        <c:ser>
          <c:idx val="1"/>
          <c:order val="1"/>
          <c:tx>
            <c:strRef>
              <c:f>'PR-AGE-YR-TABLE'!$C$6:$C$7</c:f>
              <c:strCache>
                <c:ptCount val="1"/>
                <c:pt idx="0">
                  <c:v>2001</c:v>
                </c:pt>
              </c:strCache>
            </c:strRef>
          </c:tx>
          <c:invertIfNegative val="0"/>
          <c:cat>
            <c:strRef>
              <c:f>'PR-AGE-YR-TABLE'!$A$8:$A$17</c:f>
              <c:strCache>
                <c:ptCount val="10"/>
                <c:pt idx="0">
                  <c:v>0-1</c:v>
                </c:pt>
                <c:pt idx="1">
                  <c:v>2-4</c:v>
                </c:pt>
                <c:pt idx="2">
                  <c:v>5-9</c:v>
                </c:pt>
                <c:pt idx="3">
                  <c:v>10-14</c:v>
                </c:pt>
                <c:pt idx="4">
                  <c:v>15-18</c:v>
                </c:pt>
                <c:pt idx="5">
                  <c:v>19-21</c:v>
                </c:pt>
                <c:pt idx="6">
                  <c:v>22-44</c:v>
                </c:pt>
                <c:pt idx="7">
                  <c:v>45-64</c:v>
                </c:pt>
                <c:pt idx="8">
                  <c:v>65-74</c:v>
                </c:pt>
                <c:pt idx="9">
                  <c:v>75+</c:v>
                </c:pt>
              </c:strCache>
            </c:strRef>
          </c:cat>
          <c:val>
            <c:numRef>
              <c:f>'PR-AGE-YR-TABLE'!$C$8:$C$17</c:f>
              <c:numCache>
                <c:formatCode>0.00</c:formatCode>
                <c:ptCount val="10"/>
                <c:pt idx="0">
                  <c:v>7.7707625060709079E-2</c:v>
                </c:pt>
                <c:pt idx="1">
                  <c:v>2.2922636103151862E-2</c:v>
                </c:pt>
                <c:pt idx="2">
                  <c:v>6.7570393871043508E-2</c:v>
                </c:pt>
                <c:pt idx="3">
                  <c:v>0.14889572404115234</c:v>
                </c:pt>
                <c:pt idx="4">
                  <c:v>0.40704053719238104</c:v>
                </c:pt>
                <c:pt idx="5">
                  <c:v>0.68299468180360567</c:v>
                </c:pt>
                <c:pt idx="6">
                  <c:v>0.88024162538774497</c:v>
                </c:pt>
                <c:pt idx="7">
                  <c:v>1.2859041966721481</c:v>
                </c:pt>
                <c:pt idx="8">
                  <c:v>1.4056127216912415</c:v>
                </c:pt>
                <c:pt idx="9">
                  <c:v>1.3397756588418066</c:v>
                </c:pt>
              </c:numCache>
            </c:numRef>
          </c:val>
        </c:ser>
        <c:ser>
          <c:idx val="2"/>
          <c:order val="2"/>
          <c:tx>
            <c:strRef>
              <c:f>'PR-AGE-YR-TABLE'!$D$6:$D$7</c:f>
              <c:strCache>
                <c:ptCount val="1"/>
                <c:pt idx="0">
                  <c:v>2002</c:v>
                </c:pt>
              </c:strCache>
            </c:strRef>
          </c:tx>
          <c:invertIfNegative val="0"/>
          <c:cat>
            <c:strRef>
              <c:f>'PR-AGE-YR-TABLE'!$A$8:$A$17</c:f>
              <c:strCache>
                <c:ptCount val="10"/>
                <c:pt idx="0">
                  <c:v>0-1</c:v>
                </c:pt>
                <c:pt idx="1">
                  <c:v>2-4</c:v>
                </c:pt>
                <c:pt idx="2">
                  <c:v>5-9</c:v>
                </c:pt>
                <c:pt idx="3">
                  <c:v>10-14</c:v>
                </c:pt>
                <c:pt idx="4">
                  <c:v>15-18</c:v>
                </c:pt>
                <c:pt idx="5">
                  <c:v>19-21</c:v>
                </c:pt>
                <c:pt idx="6">
                  <c:v>22-44</c:v>
                </c:pt>
                <c:pt idx="7">
                  <c:v>45-64</c:v>
                </c:pt>
                <c:pt idx="8">
                  <c:v>65-74</c:v>
                </c:pt>
                <c:pt idx="9">
                  <c:v>75+</c:v>
                </c:pt>
              </c:strCache>
            </c:strRef>
          </c:cat>
          <c:val>
            <c:numRef>
              <c:f>'PR-AGE-YR-TABLE'!$D$8:$D$17</c:f>
              <c:numCache>
                <c:formatCode>0.00</c:formatCode>
                <c:ptCount val="10"/>
                <c:pt idx="0">
                  <c:v>5.4581577625919697E-2</c:v>
                </c:pt>
                <c:pt idx="1">
                  <c:v>3.4225184602089447E-2</c:v>
                </c:pt>
                <c:pt idx="2">
                  <c:v>5.0112502568265757E-2</c:v>
                </c:pt>
                <c:pt idx="3">
                  <c:v>0.2068322969580472</c:v>
                </c:pt>
                <c:pt idx="4">
                  <c:v>0.50218628574906921</c:v>
                </c:pt>
                <c:pt idx="5">
                  <c:v>0.65722042703679651</c:v>
                </c:pt>
                <c:pt idx="6">
                  <c:v>0.92103478487193491</c:v>
                </c:pt>
                <c:pt idx="7">
                  <c:v>1.3665086653389411</c:v>
                </c:pt>
                <c:pt idx="8">
                  <c:v>1.6348583704250133</c:v>
                </c:pt>
                <c:pt idx="9">
                  <c:v>1.4150943396226414</c:v>
                </c:pt>
              </c:numCache>
            </c:numRef>
          </c:val>
        </c:ser>
        <c:ser>
          <c:idx val="3"/>
          <c:order val="3"/>
          <c:tx>
            <c:strRef>
              <c:f>'PR-AGE-YR-TABLE'!$E$6:$E$7</c:f>
              <c:strCache>
                <c:ptCount val="1"/>
                <c:pt idx="0">
                  <c:v>2003</c:v>
                </c:pt>
              </c:strCache>
            </c:strRef>
          </c:tx>
          <c:invertIfNegative val="0"/>
          <c:cat>
            <c:strRef>
              <c:f>'PR-AGE-YR-TABLE'!$A$8:$A$17</c:f>
              <c:strCache>
                <c:ptCount val="10"/>
                <c:pt idx="0">
                  <c:v>0-1</c:v>
                </c:pt>
                <c:pt idx="1">
                  <c:v>2-4</c:v>
                </c:pt>
                <c:pt idx="2">
                  <c:v>5-9</c:v>
                </c:pt>
                <c:pt idx="3">
                  <c:v>10-14</c:v>
                </c:pt>
                <c:pt idx="4">
                  <c:v>15-18</c:v>
                </c:pt>
                <c:pt idx="5">
                  <c:v>19-21</c:v>
                </c:pt>
                <c:pt idx="6">
                  <c:v>22-44</c:v>
                </c:pt>
                <c:pt idx="7">
                  <c:v>45-64</c:v>
                </c:pt>
                <c:pt idx="8">
                  <c:v>65-74</c:v>
                </c:pt>
                <c:pt idx="9">
                  <c:v>75+</c:v>
                </c:pt>
              </c:strCache>
            </c:strRef>
          </c:cat>
          <c:val>
            <c:numRef>
              <c:f>'PR-AGE-YR-TABLE'!$E$8:$E$17</c:f>
              <c:numCache>
                <c:formatCode>0.00</c:formatCode>
                <c:ptCount val="10"/>
                <c:pt idx="0">
                  <c:v>3.3285623939020736E-2</c:v>
                </c:pt>
                <c:pt idx="1">
                  <c:v>4.8185514229784669E-2</c:v>
                </c:pt>
                <c:pt idx="2">
                  <c:v>4.7228351704287547E-2</c:v>
                </c:pt>
                <c:pt idx="3">
                  <c:v>0.25512340377465786</c:v>
                </c:pt>
                <c:pt idx="4">
                  <c:v>0.50294133101796823</c:v>
                </c:pt>
                <c:pt idx="5">
                  <c:v>0.76481524423235736</c:v>
                </c:pt>
                <c:pt idx="6">
                  <c:v>0.91654834272529617</c:v>
                </c:pt>
                <c:pt idx="7">
                  <c:v>1.3382534559119197</c:v>
                </c:pt>
                <c:pt idx="8">
                  <c:v>1.5665474281485137</c:v>
                </c:pt>
                <c:pt idx="9">
                  <c:v>1.3562716787924207</c:v>
                </c:pt>
              </c:numCache>
            </c:numRef>
          </c:val>
        </c:ser>
        <c:ser>
          <c:idx val="4"/>
          <c:order val="4"/>
          <c:tx>
            <c:strRef>
              <c:f>'PR-AGE-YR-TABLE'!$F$6:$F$7</c:f>
              <c:strCache>
                <c:ptCount val="1"/>
                <c:pt idx="0">
                  <c:v>2004</c:v>
                </c:pt>
              </c:strCache>
            </c:strRef>
          </c:tx>
          <c:invertIfNegative val="0"/>
          <c:cat>
            <c:strRef>
              <c:f>'PR-AGE-YR-TABLE'!$A$8:$A$17</c:f>
              <c:strCache>
                <c:ptCount val="10"/>
                <c:pt idx="0">
                  <c:v>0-1</c:v>
                </c:pt>
                <c:pt idx="1">
                  <c:v>2-4</c:v>
                </c:pt>
                <c:pt idx="2">
                  <c:v>5-9</c:v>
                </c:pt>
                <c:pt idx="3">
                  <c:v>10-14</c:v>
                </c:pt>
                <c:pt idx="4">
                  <c:v>15-18</c:v>
                </c:pt>
                <c:pt idx="5">
                  <c:v>19-21</c:v>
                </c:pt>
                <c:pt idx="6">
                  <c:v>22-44</c:v>
                </c:pt>
                <c:pt idx="7">
                  <c:v>45-64</c:v>
                </c:pt>
                <c:pt idx="8">
                  <c:v>65-74</c:v>
                </c:pt>
                <c:pt idx="9">
                  <c:v>75+</c:v>
                </c:pt>
              </c:strCache>
            </c:strRef>
          </c:cat>
          <c:val>
            <c:numRef>
              <c:f>'PR-AGE-YR-TABLE'!$F$8:$F$17</c:f>
              <c:numCache>
                <c:formatCode>0.00</c:formatCode>
                <c:ptCount val="10"/>
                <c:pt idx="0">
                  <c:v>0.14160485502360082</c:v>
                </c:pt>
                <c:pt idx="1">
                  <c:v>9.1844454165991934E-2</c:v>
                </c:pt>
                <c:pt idx="2">
                  <c:v>0.15292475545941378</c:v>
                </c:pt>
                <c:pt idx="3">
                  <c:v>0.46877182317455918</c:v>
                </c:pt>
                <c:pt idx="4">
                  <c:v>0.91460601741228009</c:v>
                </c:pt>
                <c:pt idx="5">
                  <c:v>1.330428030047069</c:v>
                </c:pt>
                <c:pt idx="6">
                  <c:v>1.6571434809767285</c:v>
                </c:pt>
                <c:pt idx="7">
                  <c:v>1.9882673757948452</c:v>
                </c:pt>
                <c:pt idx="8">
                  <c:v>2.0336442476649936</c:v>
                </c:pt>
                <c:pt idx="9">
                  <c:v>1.6067879441431467</c:v>
                </c:pt>
              </c:numCache>
            </c:numRef>
          </c:val>
        </c:ser>
        <c:ser>
          <c:idx val="5"/>
          <c:order val="5"/>
          <c:tx>
            <c:strRef>
              <c:f>'PR-AGE-YR-TABLE'!$G$6:$G$7</c:f>
              <c:strCache>
                <c:ptCount val="1"/>
                <c:pt idx="0">
                  <c:v>2005</c:v>
                </c:pt>
              </c:strCache>
            </c:strRef>
          </c:tx>
          <c:invertIfNegative val="0"/>
          <c:cat>
            <c:strRef>
              <c:f>'PR-AGE-YR-TABLE'!$A$8:$A$17</c:f>
              <c:strCache>
                <c:ptCount val="10"/>
                <c:pt idx="0">
                  <c:v>0-1</c:v>
                </c:pt>
                <c:pt idx="1">
                  <c:v>2-4</c:v>
                </c:pt>
                <c:pt idx="2">
                  <c:v>5-9</c:v>
                </c:pt>
                <c:pt idx="3">
                  <c:v>10-14</c:v>
                </c:pt>
                <c:pt idx="4">
                  <c:v>15-18</c:v>
                </c:pt>
                <c:pt idx="5">
                  <c:v>19-21</c:v>
                </c:pt>
                <c:pt idx="6">
                  <c:v>22-44</c:v>
                </c:pt>
                <c:pt idx="7">
                  <c:v>45-64</c:v>
                </c:pt>
                <c:pt idx="8">
                  <c:v>65-74</c:v>
                </c:pt>
                <c:pt idx="9">
                  <c:v>75+</c:v>
                </c:pt>
              </c:strCache>
            </c:strRef>
          </c:cat>
          <c:val>
            <c:numRef>
              <c:f>'PR-AGE-YR-TABLE'!$G$8:$G$17</c:f>
              <c:numCache>
                <c:formatCode>0.00</c:formatCode>
                <c:ptCount val="10"/>
                <c:pt idx="0">
                  <c:v>0.22223512476199819</c:v>
                </c:pt>
                <c:pt idx="1">
                  <c:v>0.16520973706539926</c:v>
                </c:pt>
                <c:pt idx="2">
                  <c:v>0.18212439417896972</c:v>
                </c:pt>
                <c:pt idx="3">
                  <c:v>0.49752045578488402</c:v>
                </c:pt>
                <c:pt idx="4">
                  <c:v>0.97090664754521705</c:v>
                </c:pt>
                <c:pt idx="5">
                  <c:v>1.4289283656735063</c:v>
                </c:pt>
                <c:pt idx="6">
                  <c:v>1.7190751418852528</c:v>
                </c:pt>
                <c:pt idx="7">
                  <c:v>2.0797392720233354</c:v>
                </c:pt>
                <c:pt idx="8">
                  <c:v>2.0864984193007556</c:v>
                </c:pt>
                <c:pt idx="9">
                  <c:v>1.6096539527641021</c:v>
                </c:pt>
              </c:numCache>
            </c:numRef>
          </c:val>
        </c:ser>
        <c:ser>
          <c:idx val="6"/>
          <c:order val="6"/>
          <c:tx>
            <c:strRef>
              <c:f>'PR-AGE-YR-TABLE'!$H$6:$H$7</c:f>
              <c:strCache>
                <c:ptCount val="1"/>
                <c:pt idx="0">
                  <c:v>2006</c:v>
                </c:pt>
              </c:strCache>
            </c:strRef>
          </c:tx>
          <c:invertIfNegative val="0"/>
          <c:cat>
            <c:strRef>
              <c:f>'PR-AGE-YR-TABLE'!$A$8:$A$17</c:f>
              <c:strCache>
                <c:ptCount val="10"/>
                <c:pt idx="0">
                  <c:v>0-1</c:v>
                </c:pt>
                <c:pt idx="1">
                  <c:v>2-4</c:v>
                </c:pt>
                <c:pt idx="2">
                  <c:v>5-9</c:v>
                </c:pt>
                <c:pt idx="3">
                  <c:v>10-14</c:v>
                </c:pt>
                <c:pt idx="4">
                  <c:v>15-18</c:v>
                </c:pt>
                <c:pt idx="5">
                  <c:v>19-21</c:v>
                </c:pt>
                <c:pt idx="6">
                  <c:v>22-44</c:v>
                </c:pt>
                <c:pt idx="7">
                  <c:v>45-64</c:v>
                </c:pt>
                <c:pt idx="8">
                  <c:v>65-74</c:v>
                </c:pt>
                <c:pt idx="9">
                  <c:v>75+</c:v>
                </c:pt>
              </c:strCache>
            </c:strRef>
          </c:cat>
          <c:val>
            <c:numRef>
              <c:f>'PR-AGE-YR-TABLE'!$H$8:$H$17</c:f>
              <c:numCache>
                <c:formatCode>0.00</c:formatCode>
                <c:ptCount val="10"/>
                <c:pt idx="0">
                  <c:v>0.20083688938856556</c:v>
                </c:pt>
                <c:pt idx="1">
                  <c:v>0.1469911852705349</c:v>
                </c:pt>
                <c:pt idx="2">
                  <c:v>0.17651229244463096</c:v>
                </c:pt>
                <c:pt idx="3">
                  <c:v>0.50149736421131519</c:v>
                </c:pt>
                <c:pt idx="4">
                  <c:v>1.035022805988228</c:v>
                </c:pt>
                <c:pt idx="5">
                  <c:v>1.4938384041281425</c:v>
                </c:pt>
                <c:pt idx="6">
                  <c:v>1.8474190924838396</c:v>
                </c:pt>
                <c:pt idx="7">
                  <c:v>2.1834777459796899</c:v>
                </c:pt>
                <c:pt idx="8">
                  <c:v>2.3520564543105134</c:v>
                </c:pt>
                <c:pt idx="9">
                  <c:v>1.7604023776863282</c:v>
                </c:pt>
              </c:numCache>
            </c:numRef>
          </c:val>
        </c:ser>
        <c:ser>
          <c:idx val="7"/>
          <c:order val="7"/>
          <c:tx>
            <c:strRef>
              <c:f>'PR-AGE-YR-TABLE'!$I$6:$I$7</c:f>
              <c:strCache>
                <c:ptCount val="1"/>
                <c:pt idx="0">
                  <c:v>2007</c:v>
                </c:pt>
              </c:strCache>
            </c:strRef>
          </c:tx>
          <c:invertIfNegative val="0"/>
          <c:cat>
            <c:strRef>
              <c:f>'PR-AGE-YR-TABLE'!$A$8:$A$17</c:f>
              <c:strCache>
                <c:ptCount val="10"/>
                <c:pt idx="0">
                  <c:v>0-1</c:v>
                </c:pt>
                <c:pt idx="1">
                  <c:v>2-4</c:v>
                </c:pt>
                <c:pt idx="2">
                  <c:v>5-9</c:v>
                </c:pt>
                <c:pt idx="3">
                  <c:v>10-14</c:v>
                </c:pt>
                <c:pt idx="4">
                  <c:v>15-18</c:v>
                </c:pt>
                <c:pt idx="5">
                  <c:v>19-21</c:v>
                </c:pt>
                <c:pt idx="6">
                  <c:v>22-44</c:v>
                </c:pt>
                <c:pt idx="7">
                  <c:v>45-64</c:v>
                </c:pt>
                <c:pt idx="8">
                  <c:v>65-74</c:v>
                </c:pt>
                <c:pt idx="9">
                  <c:v>75+</c:v>
                </c:pt>
              </c:strCache>
            </c:strRef>
          </c:cat>
          <c:val>
            <c:numRef>
              <c:f>'PR-AGE-YR-TABLE'!$I$8:$I$17</c:f>
              <c:numCache>
                <c:formatCode>0.00</c:formatCode>
                <c:ptCount val="10"/>
                <c:pt idx="0">
                  <c:v>0.19572493643428671</c:v>
                </c:pt>
                <c:pt idx="1">
                  <c:v>0.12717226776069282</c:v>
                </c:pt>
                <c:pt idx="2">
                  <c:v>0.20582199606393098</c:v>
                </c:pt>
                <c:pt idx="3">
                  <c:v>0.61542712831971857</c:v>
                </c:pt>
                <c:pt idx="4">
                  <c:v>1.1773832230879506</c:v>
                </c:pt>
                <c:pt idx="5">
                  <c:v>1.7405678545036387</c:v>
                </c:pt>
                <c:pt idx="6">
                  <c:v>2.1045458941709301</c:v>
                </c:pt>
                <c:pt idx="7">
                  <c:v>2.5124956898727917</c:v>
                </c:pt>
                <c:pt idx="8">
                  <c:v>3.1720500848771214</c:v>
                </c:pt>
                <c:pt idx="9">
                  <c:v>2.2847113523709837</c:v>
                </c:pt>
              </c:numCache>
            </c:numRef>
          </c:val>
        </c:ser>
        <c:ser>
          <c:idx val="8"/>
          <c:order val="8"/>
          <c:tx>
            <c:strRef>
              <c:f>'PR-AGE-YR-TABLE'!$J$6:$J$7</c:f>
              <c:strCache>
                <c:ptCount val="1"/>
                <c:pt idx="0">
                  <c:v>2008</c:v>
                </c:pt>
              </c:strCache>
            </c:strRef>
          </c:tx>
          <c:invertIfNegative val="0"/>
          <c:cat>
            <c:strRef>
              <c:f>'PR-AGE-YR-TABLE'!$A$8:$A$17</c:f>
              <c:strCache>
                <c:ptCount val="10"/>
                <c:pt idx="0">
                  <c:v>0-1</c:v>
                </c:pt>
                <c:pt idx="1">
                  <c:v>2-4</c:v>
                </c:pt>
                <c:pt idx="2">
                  <c:v>5-9</c:v>
                </c:pt>
                <c:pt idx="3">
                  <c:v>10-14</c:v>
                </c:pt>
                <c:pt idx="4">
                  <c:v>15-18</c:v>
                </c:pt>
                <c:pt idx="5">
                  <c:v>19-21</c:v>
                </c:pt>
                <c:pt idx="6">
                  <c:v>22-44</c:v>
                </c:pt>
                <c:pt idx="7">
                  <c:v>45-64</c:v>
                </c:pt>
                <c:pt idx="8">
                  <c:v>65-74</c:v>
                </c:pt>
                <c:pt idx="9">
                  <c:v>75+</c:v>
                </c:pt>
              </c:strCache>
            </c:strRef>
          </c:cat>
          <c:val>
            <c:numRef>
              <c:f>'PR-AGE-YR-TABLE'!$J$8:$J$17</c:f>
              <c:numCache>
                <c:formatCode>0.00</c:formatCode>
                <c:ptCount val="10"/>
                <c:pt idx="0">
                  <c:v>0.10022700537533255</c:v>
                </c:pt>
                <c:pt idx="1">
                  <c:v>9.0289840648691458E-2</c:v>
                </c:pt>
                <c:pt idx="2">
                  <c:v>0.21113632722523365</c:v>
                </c:pt>
                <c:pt idx="3">
                  <c:v>0.62519215135117689</c:v>
                </c:pt>
                <c:pt idx="4">
                  <c:v>1.2061977366885481</c:v>
                </c:pt>
                <c:pt idx="5">
                  <c:v>1.8472021614923135</c:v>
                </c:pt>
                <c:pt idx="6">
                  <c:v>2.0979164952953901</c:v>
                </c:pt>
                <c:pt idx="7">
                  <c:v>2.4457823236723013</c:v>
                </c:pt>
                <c:pt idx="8">
                  <c:v>2.7153463873042982</c:v>
                </c:pt>
                <c:pt idx="9">
                  <c:v>2.0452027248850952</c:v>
                </c:pt>
              </c:numCache>
            </c:numRef>
          </c:val>
        </c:ser>
        <c:ser>
          <c:idx val="9"/>
          <c:order val="9"/>
          <c:tx>
            <c:strRef>
              <c:f>'PR-AGE-YR-TABLE'!$K$6:$K$7</c:f>
              <c:strCache>
                <c:ptCount val="1"/>
                <c:pt idx="0">
                  <c:v>2009</c:v>
                </c:pt>
              </c:strCache>
            </c:strRef>
          </c:tx>
          <c:invertIfNegative val="0"/>
          <c:cat>
            <c:strRef>
              <c:f>'PR-AGE-YR-TABLE'!$A$8:$A$17</c:f>
              <c:strCache>
                <c:ptCount val="10"/>
                <c:pt idx="0">
                  <c:v>0-1</c:v>
                </c:pt>
                <c:pt idx="1">
                  <c:v>2-4</c:v>
                </c:pt>
                <c:pt idx="2">
                  <c:v>5-9</c:v>
                </c:pt>
                <c:pt idx="3">
                  <c:v>10-14</c:v>
                </c:pt>
                <c:pt idx="4">
                  <c:v>15-18</c:v>
                </c:pt>
                <c:pt idx="5">
                  <c:v>19-21</c:v>
                </c:pt>
                <c:pt idx="6">
                  <c:v>22-44</c:v>
                </c:pt>
                <c:pt idx="7">
                  <c:v>45-64</c:v>
                </c:pt>
                <c:pt idx="8">
                  <c:v>65-74</c:v>
                </c:pt>
                <c:pt idx="9">
                  <c:v>75+</c:v>
                </c:pt>
              </c:strCache>
            </c:strRef>
          </c:cat>
          <c:val>
            <c:numRef>
              <c:f>'PR-AGE-YR-TABLE'!$K$8:$K$17</c:f>
              <c:numCache>
                <c:formatCode>0.00</c:formatCode>
                <c:ptCount val="10"/>
                <c:pt idx="0">
                  <c:v>7.7705327882698738E-2</c:v>
                </c:pt>
                <c:pt idx="1">
                  <c:v>9.4157287217186442E-2</c:v>
                </c:pt>
                <c:pt idx="2">
                  <c:v>0.19720507980315438</c:v>
                </c:pt>
                <c:pt idx="3">
                  <c:v>0.64606756877010163</c:v>
                </c:pt>
                <c:pt idx="4">
                  <c:v>1.2514959960738175</c:v>
                </c:pt>
                <c:pt idx="5">
                  <c:v>1.8115985325573891</c:v>
                </c:pt>
                <c:pt idx="6">
                  <c:v>2.1068089136231043</c:v>
                </c:pt>
                <c:pt idx="7">
                  <c:v>2.481580941114752</c:v>
                </c:pt>
                <c:pt idx="8">
                  <c:v>2.7956183213642309</c:v>
                </c:pt>
                <c:pt idx="9">
                  <c:v>2.1741500644266032</c:v>
                </c:pt>
              </c:numCache>
            </c:numRef>
          </c:val>
        </c:ser>
        <c:ser>
          <c:idx val="10"/>
          <c:order val="10"/>
          <c:tx>
            <c:strRef>
              <c:f>'PR-AGE-YR-TABLE'!$L$6:$L$7</c:f>
              <c:strCache>
                <c:ptCount val="1"/>
                <c:pt idx="0">
                  <c:v>2010</c:v>
                </c:pt>
              </c:strCache>
            </c:strRef>
          </c:tx>
          <c:invertIfNegative val="0"/>
          <c:cat>
            <c:strRef>
              <c:f>'PR-AGE-YR-TABLE'!$A$8:$A$17</c:f>
              <c:strCache>
                <c:ptCount val="10"/>
                <c:pt idx="0">
                  <c:v>0-1</c:v>
                </c:pt>
                <c:pt idx="1">
                  <c:v>2-4</c:v>
                </c:pt>
                <c:pt idx="2">
                  <c:v>5-9</c:v>
                </c:pt>
                <c:pt idx="3">
                  <c:v>10-14</c:v>
                </c:pt>
                <c:pt idx="4">
                  <c:v>15-18</c:v>
                </c:pt>
                <c:pt idx="5">
                  <c:v>19-21</c:v>
                </c:pt>
                <c:pt idx="6">
                  <c:v>22-44</c:v>
                </c:pt>
                <c:pt idx="7">
                  <c:v>45-64</c:v>
                </c:pt>
                <c:pt idx="8">
                  <c:v>65-74</c:v>
                </c:pt>
                <c:pt idx="9">
                  <c:v>75+</c:v>
                </c:pt>
              </c:strCache>
            </c:strRef>
          </c:cat>
          <c:val>
            <c:numRef>
              <c:f>'PR-AGE-YR-TABLE'!$L$8:$L$17</c:f>
              <c:numCache>
                <c:formatCode>0.00</c:formatCode>
                <c:ptCount val="10"/>
                <c:pt idx="0">
                  <c:v>5.4346294589121887E-2</c:v>
                </c:pt>
                <c:pt idx="1">
                  <c:v>6.2275285955463437E-2</c:v>
                </c:pt>
                <c:pt idx="2">
                  <c:v>0.18136047853786441</c:v>
                </c:pt>
                <c:pt idx="3">
                  <c:v>0.56761634830002228</c:v>
                </c:pt>
                <c:pt idx="4">
                  <c:v>1.1366201356669794</c:v>
                </c:pt>
                <c:pt idx="5">
                  <c:v>1.6595451683656468</c:v>
                </c:pt>
                <c:pt idx="6">
                  <c:v>1.9384105212609994</c:v>
                </c:pt>
                <c:pt idx="7">
                  <c:v>2.2590735859136117</c:v>
                </c:pt>
                <c:pt idx="8">
                  <c:v>2.5175768002467001</c:v>
                </c:pt>
                <c:pt idx="9">
                  <c:v>2.0233708160650932</c:v>
                </c:pt>
              </c:numCache>
            </c:numRef>
          </c:val>
        </c:ser>
        <c:ser>
          <c:idx val="11"/>
          <c:order val="11"/>
          <c:tx>
            <c:strRef>
              <c:f>'PR-AGE-YR-TABLE'!$M$6:$M$7</c:f>
              <c:strCache>
                <c:ptCount val="1"/>
                <c:pt idx="0">
                  <c:v>2011</c:v>
                </c:pt>
              </c:strCache>
            </c:strRef>
          </c:tx>
          <c:invertIfNegative val="0"/>
          <c:cat>
            <c:strRef>
              <c:f>'PR-AGE-YR-TABLE'!$A$8:$A$17</c:f>
              <c:strCache>
                <c:ptCount val="10"/>
                <c:pt idx="0">
                  <c:v>0-1</c:v>
                </c:pt>
                <c:pt idx="1">
                  <c:v>2-4</c:v>
                </c:pt>
                <c:pt idx="2">
                  <c:v>5-9</c:v>
                </c:pt>
                <c:pt idx="3">
                  <c:v>10-14</c:v>
                </c:pt>
                <c:pt idx="4">
                  <c:v>15-18</c:v>
                </c:pt>
                <c:pt idx="5">
                  <c:v>19-21</c:v>
                </c:pt>
                <c:pt idx="6">
                  <c:v>22-44</c:v>
                </c:pt>
                <c:pt idx="7">
                  <c:v>45-64</c:v>
                </c:pt>
                <c:pt idx="8">
                  <c:v>65-74</c:v>
                </c:pt>
                <c:pt idx="9">
                  <c:v>75+</c:v>
                </c:pt>
              </c:strCache>
            </c:strRef>
          </c:cat>
          <c:val>
            <c:numRef>
              <c:f>'PR-AGE-YR-TABLE'!$M$8:$M$17</c:f>
              <c:numCache>
                <c:formatCode>0.00</c:formatCode>
                <c:ptCount val="10"/>
                <c:pt idx="0">
                  <c:v>#N/A</c:v>
                </c:pt>
                <c:pt idx="1">
                  <c:v>0.10813148788927336</c:v>
                </c:pt>
                <c:pt idx="2">
                  <c:v>0.12576243476073698</c:v>
                </c:pt>
                <c:pt idx="3">
                  <c:v>0.49422036737047309</c:v>
                </c:pt>
                <c:pt idx="4">
                  <c:v>0.6182835271603121</c:v>
                </c:pt>
                <c:pt idx="5">
                  <c:v>0.73203621652860718</c:v>
                </c:pt>
                <c:pt idx="6">
                  <c:v>1.1227255129694154</c:v>
                </c:pt>
                <c:pt idx="7">
                  <c:v>1.2115804550470779</c:v>
                </c:pt>
                <c:pt idx="8">
                  <c:v>1.6143764470973088</c:v>
                </c:pt>
                <c:pt idx="9">
                  <c:v>0.89320605147099874</c:v>
                </c:pt>
              </c:numCache>
            </c:numRef>
          </c:val>
        </c:ser>
        <c:dLbls>
          <c:showLegendKey val="0"/>
          <c:showVal val="0"/>
          <c:showCatName val="0"/>
          <c:showSerName val="0"/>
          <c:showPercent val="0"/>
          <c:showBubbleSize val="0"/>
        </c:dLbls>
        <c:gapWidth val="150"/>
        <c:axId val="351360424"/>
        <c:axId val="351360816"/>
      </c:barChart>
      <c:catAx>
        <c:axId val="35136042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51360816"/>
        <c:crosses val="autoZero"/>
        <c:auto val="0"/>
        <c:lblAlgn val="ctr"/>
        <c:lblOffset val="100"/>
        <c:noMultiLvlLbl val="0"/>
      </c:catAx>
      <c:valAx>
        <c:axId val="35136081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Prevalence Rate (Patients per 1000 Enrollees)</a:t>
                </a:r>
              </a:p>
            </c:rich>
          </c:tx>
          <c:layout/>
          <c:overlay val="0"/>
        </c:title>
        <c:numFmt formatCode="0.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51360424"/>
        <c:crosses val="autoZero"/>
        <c:crossBetween val="between"/>
      </c:valAx>
      <c:dTable>
        <c:showHorzBorder val="1"/>
        <c:showVertBorder val="1"/>
        <c:showOutline val="1"/>
        <c:showKeys val="1"/>
        <c:txPr>
          <a:bodyPr/>
          <a:lstStyle/>
          <a:p>
            <a:pPr rtl="0">
              <a:defRPr sz="1000" b="0" i="0" u="none" strike="noStrike" baseline="0">
                <a:solidFill>
                  <a:srgbClr val="000000"/>
                </a:solidFill>
                <a:latin typeface="Calibri"/>
                <a:ea typeface="Calibri"/>
                <a:cs typeface="Calibri"/>
              </a:defRPr>
            </a:pPr>
            <a:endParaRPr lang="en-US"/>
          </a:p>
        </c:txPr>
      </c:dTable>
      <c:spPr>
        <a:solidFill>
          <a:sysClr val="window" lastClr="FFFFFF">
            <a:lumMod val="75000"/>
          </a:sysClr>
        </a:solidFill>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[Mini-Sentinel_Summary-Table-Report_MSY2_STR83_Regional-Enteritis-and-Ulcerative-Enterocolitis-Diagnoses.xlsx]PR-SEX-YR-TABLE!PivotTable1</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s>
    <c:plotArea>
      <c:layout/>
      <c:barChart>
        <c:barDir val="col"/>
        <c:grouping val="clustered"/>
        <c:varyColors val="0"/>
        <c:ser>
          <c:idx val="0"/>
          <c:order val="0"/>
          <c:tx>
            <c:strRef>
              <c:f>'PR-SEX-YR-TABLE'!$B$6:$B$7</c:f>
              <c:strCache>
                <c:ptCount val="1"/>
                <c:pt idx="0">
                  <c:v>2000</c:v>
                </c:pt>
              </c:strCache>
            </c:strRef>
          </c:tx>
          <c:invertIfNegative val="0"/>
          <c:cat>
            <c:strRef>
              <c:f>'PR-SEX-YR-TABLE'!$A$8:$A$9</c:f>
              <c:strCache>
                <c:ptCount val="2"/>
                <c:pt idx="0">
                  <c:v>F</c:v>
                </c:pt>
                <c:pt idx="1">
                  <c:v>M</c:v>
                </c:pt>
              </c:strCache>
            </c:strRef>
          </c:cat>
          <c:val>
            <c:numRef>
              <c:f>'PR-SEX-YR-TABLE'!$B$8:$B$9</c:f>
              <c:numCache>
                <c:formatCode>0.00</c:formatCode>
                <c:ptCount val="2"/>
                <c:pt idx="0">
                  <c:v>0.69398035446026474</c:v>
                </c:pt>
                <c:pt idx="1">
                  <c:v>0.6047684454375859</c:v>
                </c:pt>
              </c:numCache>
            </c:numRef>
          </c:val>
        </c:ser>
        <c:ser>
          <c:idx val="1"/>
          <c:order val="1"/>
          <c:tx>
            <c:strRef>
              <c:f>'PR-SEX-YR-TABLE'!$C$6:$C$7</c:f>
              <c:strCache>
                <c:ptCount val="1"/>
                <c:pt idx="0">
                  <c:v>2001</c:v>
                </c:pt>
              </c:strCache>
            </c:strRef>
          </c:tx>
          <c:invertIfNegative val="0"/>
          <c:cat>
            <c:strRef>
              <c:f>'PR-SEX-YR-TABLE'!$A$8:$A$9</c:f>
              <c:strCache>
                <c:ptCount val="2"/>
                <c:pt idx="0">
                  <c:v>F</c:v>
                </c:pt>
                <c:pt idx="1">
                  <c:v>M</c:v>
                </c:pt>
              </c:strCache>
            </c:strRef>
          </c:cat>
          <c:val>
            <c:numRef>
              <c:f>'PR-SEX-YR-TABLE'!$C$8:$C$9</c:f>
              <c:numCache>
                <c:formatCode>0.00</c:formatCode>
                <c:ptCount val="2"/>
                <c:pt idx="0">
                  <c:v>0.94065536671403349</c:v>
                </c:pt>
                <c:pt idx="1">
                  <c:v>0.81869720111881528</c:v>
                </c:pt>
              </c:numCache>
            </c:numRef>
          </c:val>
        </c:ser>
        <c:ser>
          <c:idx val="2"/>
          <c:order val="2"/>
          <c:tx>
            <c:strRef>
              <c:f>'PR-SEX-YR-TABLE'!$D$6:$D$7</c:f>
              <c:strCache>
                <c:ptCount val="1"/>
                <c:pt idx="0">
                  <c:v>2002</c:v>
                </c:pt>
              </c:strCache>
            </c:strRef>
          </c:tx>
          <c:invertIfNegative val="0"/>
          <c:cat>
            <c:strRef>
              <c:f>'PR-SEX-YR-TABLE'!$A$8:$A$9</c:f>
              <c:strCache>
                <c:ptCount val="2"/>
                <c:pt idx="0">
                  <c:v>F</c:v>
                </c:pt>
                <c:pt idx="1">
                  <c:v>M</c:v>
                </c:pt>
              </c:strCache>
            </c:strRef>
          </c:cat>
          <c:val>
            <c:numRef>
              <c:f>'PR-SEX-YR-TABLE'!$D$8:$D$9</c:f>
              <c:numCache>
                <c:formatCode>0.00</c:formatCode>
                <c:ptCount val="2"/>
                <c:pt idx="0">
                  <c:v>1.0130860269933257</c:v>
                </c:pt>
                <c:pt idx="1">
                  <c:v>0.83623168551975235</c:v>
                </c:pt>
              </c:numCache>
            </c:numRef>
          </c:val>
        </c:ser>
        <c:ser>
          <c:idx val="3"/>
          <c:order val="3"/>
          <c:tx>
            <c:strRef>
              <c:f>'PR-SEX-YR-TABLE'!$E$6:$E$7</c:f>
              <c:strCache>
                <c:ptCount val="1"/>
                <c:pt idx="0">
                  <c:v>2003</c:v>
                </c:pt>
              </c:strCache>
            </c:strRef>
          </c:tx>
          <c:invertIfNegative val="0"/>
          <c:cat>
            <c:strRef>
              <c:f>'PR-SEX-YR-TABLE'!$A$8:$A$9</c:f>
              <c:strCache>
                <c:ptCount val="2"/>
                <c:pt idx="0">
                  <c:v>F</c:v>
                </c:pt>
                <c:pt idx="1">
                  <c:v>M</c:v>
                </c:pt>
              </c:strCache>
            </c:strRef>
          </c:cat>
          <c:val>
            <c:numRef>
              <c:f>'PR-SEX-YR-TABLE'!$E$8:$E$9</c:f>
              <c:numCache>
                <c:formatCode>0.00</c:formatCode>
                <c:ptCount val="2"/>
                <c:pt idx="0">
                  <c:v>1.0125555670738029</c:v>
                </c:pt>
                <c:pt idx="1">
                  <c:v>0.83447951960817202</c:v>
                </c:pt>
              </c:numCache>
            </c:numRef>
          </c:val>
        </c:ser>
        <c:ser>
          <c:idx val="4"/>
          <c:order val="4"/>
          <c:tx>
            <c:strRef>
              <c:f>'PR-SEX-YR-TABLE'!$F$6:$F$7</c:f>
              <c:strCache>
                <c:ptCount val="1"/>
                <c:pt idx="0">
                  <c:v>2004</c:v>
                </c:pt>
              </c:strCache>
            </c:strRef>
          </c:tx>
          <c:invertIfNegative val="0"/>
          <c:cat>
            <c:strRef>
              <c:f>'PR-SEX-YR-TABLE'!$A$8:$A$9</c:f>
              <c:strCache>
                <c:ptCount val="2"/>
                <c:pt idx="0">
                  <c:v>F</c:v>
                </c:pt>
                <c:pt idx="1">
                  <c:v>M</c:v>
                </c:pt>
              </c:strCache>
            </c:strRef>
          </c:cat>
          <c:val>
            <c:numRef>
              <c:f>'PR-SEX-YR-TABLE'!$F$8:$F$9</c:f>
              <c:numCache>
                <c:formatCode>0.00</c:formatCode>
                <c:ptCount val="2"/>
                <c:pt idx="0">
                  <c:v>1.5726622346981638</c:v>
                </c:pt>
                <c:pt idx="1">
                  <c:v>1.3593028617757135</c:v>
                </c:pt>
              </c:numCache>
            </c:numRef>
          </c:val>
        </c:ser>
        <c:ser>
          <c:idx val="5"/>
          <c:order val="5"/>
          <c:tx>
            <c:strRef>
              <c:f>'PR-SEX-YR-TABLE'!$G$6:$G$7</c:f>
              <c:strCache>
                <c:ptCount val="1"/>
                <c:pt idx="0">
                  <c:v>2005</c:v>
                </c:pt>
              </c:strCache>
            </c:strRef>
          </c:tx>
          <c:invertIfNegative val="0"/>
          <c:cat>
            <c:strRef>
              <c:f>'PR-SEX-YR-TABLE'!$A$8:$A$9</c:f>
              <c:strCache>
                <c:ptCount val="2"/>
                <c:pt idx="0">
                  <c:v>F</c:v>
                </c:pt>
                <c:pt idx="1">
                  <c:v>M</c:v>
                </c:pt>
              </c:strCache>
            </c:strRef>
          </c:cat>
          <c:val>
            <c:numRef>
              <c:f>'PR-SEX-YR-TABLE'!$G$8:$G$9</c:f>
              <c:numCache>
                <c:formatCode>0.00</c:formatCode>
                <c:ptCount val="2"/>
                <c:pt idx="0">
                  <c:v>1.6399821705237481</c:v>
                </c:pt>
                <c:pt idx="1">
                  <c:v>1.4286844193150685</c:v>
                </c:pt>
              </c:numCache>
            </c:numRef>
          </c:val>
        </c:ser>
        <c:ser>
          <c:idx val="6"/>
          <c:order val="6"/>
          <c:tx>
            <c:strRef>
              <c:f>'PR-SEX-YR-TABLE'!$H$6:$H$7</c:f>
              <c:strCache>
                <c:ptCount val="1"/>
                <c:pt idx="0">
                  <c:v>2006</c:v>
                </c:pt>
              </c:strCache>
            </c:strRef>
          </c:tx>
          <c:invertIfNegative val="0"/>
          <c:cat>
            <c:strRef>
              <c:f>'PR-SEX-YR-TABLE'!$A$8:$A$9</c:f>
              <c:strCache>
                <c:ptCount val="2"/>
                <c:pt idx="0">
                  <c:v>F</c:v>
                </c:pt>
                <c:pt idx="1">
                  <c:v>M</c:v>
                </c:pt>
              </c:strCache>
            </c:strRef>
          </c:cat>
          <c:val>
            <c:numRef>
              <c:f>'PR-SEX-YR-TABLE'!$H$8:$H$9</c:f>
              <c:numCache>
                <c:formatCode>0.00</c:formatCode>
                <c:ptCount val="2"/>
                <c:pt idx="0">
                  <c:v>1.7506846934850349</c:v>
                </c:pt>
                <c:pt idx="1">
                  <c:v>1.5077109400375077</c:v>
                </c:pt>
              </c:numCache>
            </c:numRef>
          </c:val>
        </c:ser>
        <c:ser>
          <c:idx val="7"/>
          <c:order val="7"/>
          <c:tx>
            <c:strRef>
              <c:f>'PR-SEX-YR-TABLE'!$I$6:$I$7</c:f>
              <c:strCache>
                <c:ptCount val="1"/>
                <c:pt idx="0">
                  <c:v>2007</c:v>
                </c:pt>
              </c:strCache>
            </c:strRef>
          </c:tx>
          <c:invertIfNegative val="0"/>
          <c:cat>
            <c:strRef>
              <c:f>'PR-SEX-YR-TABLE'!$A$8:$A$9</c:f>
              <c:strCache>
                <c:ptCount val="2"/>
                <c:pt idx="0">
                  <c:v>F</c:v>
                </c:pt>
                <c:pt idx="1">
                  <c:v>M</c:v>
                </c:pt>
              </c:strCache>
            </c:strRef>
          </c:cat>
          <c:val>
            <c:numRef>
              <c:f>'PR-SEX-YR-TABLE'!$I$8:$I$9</c:f>
              <c:numCache>
                <c:formatCode>0.00</c:formatCode>
                <c:ptCount val="2"/>
                <c:pt idx="0">
                  <c:v>2.0507015498013348</c:v>
                </c:pt>
                <c:pt idx="1">
                  <c:v>1.7563649939877319</c:v>
                </c:pt>
              </c:numCache>
            </c:numRef>
          </c:val>
        </c:ser>
        <c:ser>
          <c:idx val="8"/>
          <c:order val="8"/>
          <c:tx>
            <c:strRef>
              <c:f>'PR-SEX-YR-TABLE'!$J$6:$J$7</c:f>
              <c:strCache>
                <c:ptCount val="1"/>
                <c:pt idx="0">
                  <c:v>2008</c:v>
                </c:pt>
              </c:strCache>
            </c:strRef>
          </c:tx>
          <c:invertIfNegative val="0"/>
          <c:cat>
            <c:strRef>
              <c:f>'PR-SEX-YR-TABLE'!$A$8:$A$9</c:f>
              <c:strCache>
                <c:ptCount val="2"/>
                <c:pt idx="0">
                  <c:v>F</c:v>
                </c:pt>
                <c:pt idx="1">
                  <c:v>M</c:v>
                </c:pt>
              </c:strCache>
            </c:strRef>
          </c:cat>
          <c:val>
            <c:numRef>
              <c:f>'PR-SEX-YR-TABLE'!$J$8:$J$9</c:f>
              <c:numCache>
                <c:formatCode>0.00</c:formatCode>
                <c:ptCount val="2"/>
                <c:pt idx="0">
                  <c:v>2.0186270151562873</c:v>
                </c:pt>
                <c:pt idx="1">
                  <c:v>1.7468364513910914</c:v>
                </c:pt>
              </c:numCache>
            </c:numRef>
          </c:val>
        </c:ser>
        <c:ser>
          <c:idx val="9"/>
          <c:order val="9"/>
          <c:tx>
            <c:strRef>
              <c:f>'PR-SEX-YR-TABLE'!$K$6:$K$7</c:f>
              <c:strCache>
                <c:ptCount val="1"/>
                <c:pt idx="0">
                  <c:v>2009</c:v>
                </c:pt>
              </c:strCache>
            </c:strRef>
          </c:tx>
          <c:invertIfNegative val="0"/>
          <c:cat>
            <c:strRef>
              <c:f>'PR-SEX-YR-TABLE'!$A$8:$A$9</c:f>
              <c:strCache>
                <c:ptCount val="2"/>
                <c:pt idx="0">
                  <c:v>F</c:v>
                </c:pt>
                <c:pt idx="1">
                  <c:v>M</c:v>
                </c:pt>
              </c:strCache>
            </c:strRef>
          </c:cat>
          <c:val>
            <c:numRef>
              <c:f>'PR-SEX-YR-TABLE'!$K$8:$K$9</c:f>
              <c:numCache>
                <c:formatCode>0.00</c:formatCode>
                <c:ptCount val="2"/>
                <c:pt idx="0">
                  <c:v>2.0719741237375073</c:v>
                </c:pt>
                <c:pt idx="1">
                  <c:v>1.7540308496335248</c:v>
                </c:pt>
              </c:numCache>
            </c:numRef>
          </c:val>
        </c:ser>
        <c:ser>
          <c:idx val="10"/>
          <c:order val="10"/>
          <c:tx>
            <c:strRef>
              <c:f>'PR-SEX-YR-TABLE'!$L$6:$L$7</c:f>
              <c:strCache>
                <c:ptCount val="1"/>
                <c:pt idx="0">
                  <c:v>2010</c:v>
                </c:pt>
              </c:strCache>
            </c:strRef>
          </c:tx>
          <c:invertIfNegative val="0"/>
          <c:cat>
            <c:strRef>
              <c:f>'PR-SEX-YR-TABLE'!$A$8:$A$9</c:f>
              <c:strCache>
                <c:ptCount val="2"/>
                <c:pt idx="0">
                  <c:v>F</c:v>
                </c:pt>
                <c:pt idx="1">
                  <c:v>M</c:v>
                </c:pt>
              </c:strCache>
            </c:strRef>
          </c:cat>
          <c:val>
            <c:numRef>
              <c:f>'PR-SEX-YR-TABLE'!$L$8:$L$9</c:f>
              <c:numCache>
                <c:formatCode>0.00</c:formatCode>
                <c:ptCount val="2"/>
                <c:pt idx="0">
                  <c:v>1.8952222952113158</c:v>
                </c:pt>
                <c:pt idx="1">
                  <c:v>1.6154077153963247</c:v>
                </c:pt>
              </c:numCache>
            </c:numRef>
          </c:val>
        </c:ser>
        <c:ser>
          <c:idx val="11"/>
          <c:order val="11"/>
          <c:tx>
            <c:strRef>
              <c:f>'PR-SEX-YR-TABLE'!$M$6:$M$7</c:f>
              <c:strCache>
                <c:ptCount val="1"/>
                <c:pt idx="0">
                  <c:v>2011</c:v>
                </c:pt>
              </c:strCache>
            </c:strRef>
          </c:tx>
          <c:invertIfNegative val="0"/>
          <c:cat>
            <c:strRef>
              <c:f>'PR-SEX-YR-TABLE'!$A$8:$A$9</c:f>
              <c:strCache>
                <c:ptCount val="2"/>
                <c:pt idx="0">
                  <c:v>F</c:v>
                </c:pt>
                <c:pt idx="1">
                  <c:v>M</c:v>
                </c:pt>
              </c:strCache>
            </c:strRef>
          </c:cat>
          <c:val>
            <c:numRef>
              <c:f>'PR-SEX-YR-TABLE'!$M$8:$M$9</c:f>
              <c:numCache>
                <c:formatCode>0.00</c:formatCode>
                <c:ptCount val="2"/>
                <c:pt idx="0">
                  <c:v>1.1826127087599874</c:v>
                </c:pt>
                <c:pt idx="1">
                  <c:v>0.9121759765700086</c:v>
                </c:pt>
              </c:numCache>
            </c:numRef>
          </c:val>
        </c:ser>
        <c:dLbls>
          <c:showLegendKey val="0"/>
          <c:showVal val="0"/>
          <c:showCatName val="0"/>
          <c:showSerName val="0"/>
          <c:showPercent val="0"/>
          <c:showBubbleSize val="0"/>
        </c:dLbls>
        <c:gapWidth val="150"/>
        <c:axId val="439050064"/>
        <c:axId val="439050456"/>
      </c:barChart>
      <c:catAx>
        <c:axId val="43905006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39050456"/>
        <c:crosses val="autoZero"/>
        <c:auto val="0"/>
        <c:lblAlgn val="ctr"/>
        <c:lblOffset val="100"/>
        <c:noMultiLvlLbl val="0"/>
      </c:catAx>
      <c:valAx>
        <c:axId val="43905045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Prevalence Rate (Patients per 1,000 Enrollees)</a:t>
                </a:r>
              </a:p>
            </c:rich>
          </c:tx>
          <c:layout/>
          <c:overlay val="0"/>
        </c:title>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39050064"/>
        <c:crosses val="autoZero"/>
        <c:crossBetween val="between"/>
      </c:valAx>
      <c:dTable>
        <c:showHorzBorder val="1"/>
        <c:showVertBorder val="1"/>
        <c:showOutline val="1"/>
        <c:showKeys val="1"/>
        <c:txPr>
          <a:bodyPr/>
          <a:lstStyle/>
          <a:p>
            <a:pPr rtl="0">
              <a:defRPr sz="1000" b="0" i="0" u="none" strike="noStrike" baseline="0">
                <a:solidFill>
                  <a:srgbClr val="000000"/>
                </a:solidFill>
                <a:latin typeface="Calibri"/>
                <a:ea typeface="Calibri"/>
                <a:cs typeface="Calibri"/>
              </a:defRPr>
            </a:pPr>
            <a:endParaRPr lang="en-US"/>
          </a:p>
        </c:txPr>
      </c:dTable>
      <c:spPr>
        <a:solidFill>
          <a:sysClr val="window" lastClr="FFFFFF">
            <a:lumMod val="75000"/>
          </a:sysClr>
        </a:solidFill>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[Mini-Sentinel_Summary-Table-Report_MSY2_STR83_Regional-Enteritis-and-Ulcerative-Enterocolitis-Diagnoses.xlsx]EvntsPrPat-Table!PivotTable1</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s>
    <c:plotArea>
      <c:layout/>
      <c:barChart>
        <c:barDir val="col"/>
        <c:grouping val="clustered"/>
        <c:varyColors val="0"/>
        <c:ser>
          <c:idx val="0"/>
          <c:order val="0"/>
          <c:tx>
            <c:strRef>
              <c:f>'EvntsPrPat-Table'!$B$6:$B$7</c:f>
              <c:strCache>
                <c:ptCount val="1"/>
                <c:pt idx="0">
                  <c:v>2000</c:v>
                </c:pt>
              </c:strCache>
            </c:strRef>
          </c:tx>
          <c:invertIfNegative val="0"/>
          <c:cat>
            <c:strRef>
              <c:f>'EvntsPrPat-Table'!$A$8:$A$17</c:f>
              <c:strCache>
                <c:ptCount val="10"/>
                <c:pt idx="0">
                  <c:v>0-1</c:v>
                </c:pt>
                <c:pt idx="1">
                  <c:v>2-4</c:v>
                </c:pt>
                <c:pt idx="2">
                  <c:v>5-9</c:v>
                </c:pt>
                <c:pt idx="3">
                  <c:v>10-14</c:v>
                </c:pt>
                <c:pt idx="4">
                  <c:v>15-18</c:v>
                </c:pt>
                <c:pt idx="5">
                  <c:v>19-21</c:v>
                </c:pt>
                <c:pt idx="6">
                  <c:v>22-44</c:v>
                </c:pt>
                <c:pt idx="7">
                  <c:v>45-64</c:v>
                </c:pt>
                <c:pt idx="8">
                  <c:v>65-74</c:v>
                </c:pt>
                <c:pt idx="9">
                  <c:v>75+</c:v>
                </c:pt>
              </c:strCache>
            </c:strRef>
          </c:cat>
          <c:val>
            <c:numRef>
              <c:f>'EvntsPrPat-Table'!$B$8:$B$17</c:f>
              <c:numCache>
                <c:formatCode>0.00</c:formatCode>
                <c:ptCount val="10"/>
                <c:pt idx="0">
                  <c:v>1.3333333333333333</c:v>
                </c:pt>
                <c:pt idx="1">
                  <c:v>2.5</c:v>
                </c:pt>
                <c:pt idx="2">
                  <c:v>10.684210526315789</c:v>
                </c:pt>
                <c:pt idx="3">
                  <c:v>7.9333333333333336</c:v>
                </c:pt>
                <c:pt idx="4">
                  <c:v>10.962616822429906</c:v>
                </c:pt>
                <c:pt idx="5">
                  <c:v>5.2300884955752212</c:v>
                </c:pt>
                <c:pt idx="6">
                  <c:v>5.588612099644128</c:v>
                </c:pt>
                <c:pt idx="7">
                  <c:v>4.3179594689028651</c:v>
                </c:pt>
                <c:pt idx="8">
                  <c:v>3.7837837837837838</c:v>
                </c:pt>
                <c:pt idx="9">
                  <c:v>3.3238866396761133</c:v>
                </c:pt>
              </c:numCache>
            </c:numRef>
          </c:val>
        </c:ser>
        <c:ser>
          <c:idx val="1"/>
          <c:order val="1"/>
          <c:tx>
            <c:strRef>
              <c:f>'EvntsPrPat-Table'!$C$6:$C$7</c:f>
              <c:strCache>
                <c:ptCount val="1"/>
                <c:pt idx="0">
                  <c:v>2001</c:v>
                </c:pt>
              </c:strCache>
            </c:strRef>
          </c:tx>
          <c:invertIfNegative val="0"/>
          <c:cat>
            <c:strRef>
              <c:f>'EvntsPrPat-Table'!$A$8:$A$17</c:f>
              <c:strCache>
                <c:ptCount val="10"/>
                <c:pt idx="0">
                  <c:v>0-1</c:v>
                </c:pt>
                <c:pt idx="1">
                  <c:v>2-4</c:v>
                </c:pt>
                <c:pt idx="2">
                  <c:v>5-9</c:v>
                </c:pt>
                <c:pt idx="3">
                  <c:v>10-14</c:v>
                </c:pt>
                <c:pt idx="4">
                  <c:v>15-18</c:v>
                </c:pt>
                <c:pt idx="5">
                  <c:v>19-21</c:v>
                </c:pt>
                <c:pt idx="6">
                  <c:v>22-44</c:v>
                </c:pt>
                <c:pt idx="7">
                  <c:v>45-64</c:v>
                </c:pt>
                <c:pt idx="8">
                  <c:v>65-74</c:v>
                </c:pt>
                <c:pt idx="9">
                  <c:v>75+</c:v>
                </c:pt>
              </c:strCache>
            </c:strRef>
          </c:cat>
          <c:val>
            <c:numRef>
              <c:f>'EvntsPrPat-Table'!$C$8:$C$17</c:f>
              <c:numCache>
                <c:formatCode>0.00</c:formatCode>
                <c:ptCount val="10"/>
                <c:pt idx="0">
                  <c:v>1.25</c:v>
                </c:pt>
                <c:pt idx="1">
                  <c:v>4.5</c:v>
                </c:pt>
                <c:pt idx="2">
                  <c:v>8.1904761904761898</c:v>
                </c:pt>
                <c:pt idx="3">
                  <c:v>7.2054794520547949</c:v>
                </c:pt>
                <c:pt idx="4">
                  <c:v>6.9378881987577641</c:v>
                </c:pt>
                <c:pt idx="5">
                  <c:v>5.5548780487804876</c:v>
                </c:pt>
                <c:pt idx="6">
                  <c:v>5.5330490405117274</c:v>
                </c:pt>
                <c:pt idx="7">
                  <c:v>4.2459578637922588</c:v>
                </c:pt>
                <c:pt idx="8">
                  <c:v>3.7850637522768671</c:v>
                </c:pt>
                <c:pt idx="9">
                  <c:v>3.6994680851063828</c:v>
                </c:pt>
              </c:numCache>
            </c:numRef>
          </c:val>
        </c:ser>
        <c:ser>
          <c:idx val="2"/>
          <c:order val="2"/>
          <c:tx>
            <c:strRef>
              <c:f>'EvntsPrPat-Table'!$D$6:$D$7</c:f>
              <c:strCache>
                <c:ptCount val="1"/>
                <c:pt idx="0">
                  <c:v>2002</c:v>
                </c:pt>
              </c:strCache>
            </c:strRef>
          </c:tx>
          <c:invertIfNegative val="0"/>
          <c:cat>
            <c:strRef>
              <c:f>'EvntsPrPat-Table'!$A$8:$A$17</c:f>
              <c:strCache>
                <c:ptCount val="10"/>
                <c:pt idx="0">
                  <c:v>0-1</c:v>
                </c:pt>
                <c:pt idx="1">
                  <c:v>2-4</c:v>
                </c:pt>
                <c:pt idx="2">
                  <c:v>5-9</c:v>
                </c:pt>
                <c:pt idx="3">
                  <c:v>10-14</c:v>
                </c:pt>
                <c:pt idx="4">
                  <c:v>15-18</c:v>
                </c:pt>
                <c:pt idx="5">
                  <c:v>19-21</c:v>
                </c:pt>
                <c:pt idx="6">
                  <c:v>22-44</c:v>
                </c:pt>
                <c:pt idx="7">
                  <c:v>45-64</c:v>
                </c:pt>
                <c:pt idx="8">
                  <c:v>65-74</c:v>
                </c:pt>
                <c:pt idx="9">
                  <c:v>75+</c:v>
                </c:pt>
              </c:strCache>
            </c:strRef>
          </c:cat>
          <c:val>
            <c:numRef>
              <c:f>'EvntsPrPat-Table'!$D$8:$D$17</c:f>
              <c:numCache>
                <c:formatCode>0.00</c:formatCode>
                <c:ptCount val="10"/>
                <c:pt idx="0">
                  <c:v>1.8</c:v>
                </c:pt>
                <c:pt idx="1">
                  <c:v>5.5</c:v>
                </c:pt>
                <c:pt idx="2">
                  <c:v>7.25</c:v>
                </c:pt>
                <c:pt idx="3">
                  <c:v>7.2844036697247709</c:v>
                </c:pt>
                <c:pt idx="4">
                  <c:v>7.1363636363636367</c:v>
                </c:pt>
                <c:pt idx="5">
                  <c:v>5.2857142857142856</c:v>
                </c:pt>
                <c:pt idx="6">
                  <c:v>5.4089552238805974</c:v>
                </c:pt>
                <c:pt idx="7">
                  <c:v>4.4952215464813206</c:v>
                </c:pt>
                <c:pt idx="8">
                  <c:v>3.7652439024390243</c:v>
                </c:pt>
                <c:pt idx="9">
                  <c:v>3.3728395061728396</c:v>
                </c:pt>
              </c:numCache>
            </c:numRef>
          </c:val>
        </c:ser>
        <c:ser>
          <c:idx val="3"/>
          <c:order val="3"/>
          <c:tx>
            <c:strRef>
              <c:f>'EvntsPrPat-Table'!$E$6:$E$7</c:f>
              <c:strCache>
                <c:ptCount val="1"/>
                <c:pt idx="0">
                  <c:v>2003</c:v>
                </c:pt>
              </c:strCache>
            </c:strRef>
          </c:tx>
          <c:invertIfNegative val="0"/>
          <c:cat>
            <c:strRef>
              <c:f>'EvntsPrPat-Table'!$A$8:$A$17</c:f>
              <c:strCache>
                <c:ptCount val="10"/>
                <c:pt idx="0">
                  <c:v>0-1</c:v>
                </c:pt>
                <c:pt idx="1">
                  <c:v>2-4</c:v>
                </c:pt>
                <c:pt idx="2">
                  <c:v>5-9</c:v>
                </c:pt>
                <c:pt idx="3">
                  <c:v>10-14</c:v>
                </c:pt>
                <c:pt idx="4">
                  <c:v>15-18</c:v>
                </c:pt>
                <c:pt idx="5">
                  <c:v>19-21</c:v>
                </c:pt>
                <c:pt idx="6">
                  <c:v>22-44</c:v>
                </c:pt>
                <c:pt idx="7">
                  <c:v>45-64</c:v>
                </c:pt>
                <c:pt idx="8">
                  <c:v>65-74</c:v>
                </c:pt>
                <c:pt idx="9">
                  <c:v>75+</c:v>
                </c:pt>
              </c:strCache>
            </c:strRef>
          </c:cat>
          <c:val>
            <c:numRef>
              <c:f>'EvntsPrPat-Table'!$E$8:$E$17</c:f>
              <c:numCache>
                <c:formatCode>0.00</c:formatCode>
                <c:ptCount val="10"/>
                <c:pt idx="0">
                  <c:v>1</c:v>
                </c:pt>
                <c:pt idx="1">
                  <c:v>2.875</c:v>
                </c:pt>
                <c:pt idx="2">
                  <c:v>5.9444444444444446</c:v>
                </c:pt>
                <c:pt idx="3">
                  <c:v>6.9007633587786259</c:v>
                </c:pt>
                <c:pt idx="4">
                  <c:v>5.4577114427860698</c:v>
                </c:pt>
                <c:pt idx="5">
                  <c:v>4.7712765957446805</c:v>
                </c:pt>
                <c:pt idx="6">
                  <c:v>5.4609178013111448</c:v>
                </c:pt>
                <c:pt idx="7">
                  <c:v>4.7231033004714957</c:v>
                </c:pt>
                <c:pt idx="8">
                  <c:v>3.4251968503937009</c:v>
                </c:pt>
                <c:pt idx="9">
                  <c:v>3.1687041564792175</c:v>
                </c:pt>
              </c:numCache>
            </c:numRef>
          </c:val>
        </c:ser>
        <c:ser>
          <c:idx val="4"/>
          <c:order val="4"/>
          <c:tx>
            <c:strRef>
              <c:f>'EvntsPrPat-Table'!$F$6:$F$7</c:f>
              <c:strCache>
                <c:ptCount val="1"/>
                <c:pt idx="0">
                  <c:v>2004</c:v>
                </c:pt>
              </c:strCache>
            </c:strRef>
          </c:tx>
          <c:invertIfNegative val="0"/>
          <c:cat>
            <c:strRef>
              <c:f>'EvntsPrPat-Table'!$A$8:$A$17</c:f>
              <c:strCache>
                <c:ptCount val="10"/>
                <c:pt idx="0">
                  <c:v>0-1</c:v>
                </c:pt>
                <c:pt idx="1">
                  <c:v>2-4</c:v>
                </c:pt>
                <c:pt idx="2">
                  <c:v>5-9</c:v>
                </c:pt>
                <c:pt idx="3">
                  <c:v>10-14</c:v>
                </c:pt>
                <c:pt idx="4">
                  <c:v>15-18</c:v>
                </c:pt>
                <c:pt idx="5">
                  <c:v>19-21</c:v>
                </c:pt>
                <c:pt idx="6">
                  <c:v>22-44</c:v>
                </c:pt>
                <c:pt idx="7">
                  <c:v>45-64</c:v>
                </c:pt>
                <c:pt idx="8">
                  <c:v>65-74</c:v>
                </c:pt>
                <c:pt idx="9">
                  <c:v>75+</c:v>
                </c:pt>
              </c:strCache>
            </c:strRef>
          </c:cat>
          <c:val>
            <c:numRef>
              <c:f>'EvntsPrPat-Table'!$F$8:$F$17</c:f>
              <c:numCache>
                <c:formatCode>0.00</c:formatCode>
                <c:ptCount val="10"/>
                <c:pt idx="0">
                  <c:v>2.2063492063492065</c:v>
                </c:pt>
                <c:pt idx="1">
                  <c:v>2.6052631578947367</c:v>
                </c:pt>
                <c:pt idx="2">
                  <c:v>5.0681818181818183</c:v>
                </c:pt>
                <c:pt idx="3">
                  <c:v>6</c:v>
                </c:pt>
                <c:pt idx="4">
                  <c:v>5.692982456140351</c:v>
                </c:pt>
                <c:pt idx="5">
                  <c:v>4.8784346378018322</c:v>
                </c:pt>
                <c:pt idx="6">
                  <c:v>4.8793412101682776</c:v>
                </c:pt>
                <c:pt idx="7">
                  <c:v>4.340970072239422</c:v>
                </c:pt>
                <c:pt idx="8">
                  <c:v>3.5168782904924125</c:v>
                </c:pt>
                <c:pt idx="9">
                  <c:v>2.9339580544399824</c:v>
                </c:pt>
              </c:numCache>
            </c:numRef>
          </c:val>
        </c:ser>
        <c:ser>
          <c:idx val="5"/>
          <c:order val="5"/>
          <c:tx>
            <c:strRef>
              <c:f>'EvntsPrPat-Table'!$G$6:$G$7</c:f>
              <c:strCache>
                <c:ptCount val="1"/>
                <c:pt idx="0">
                  <c:v>2005</c:v>
                </c:pt>
              </c:strCache>
            </c:strRef>
          </c:tx>
          <c:invertIfNegative val="0"/>
          <c:cat>
            <c:strRef>
              <c:f>'EvntsPrPat-Table'!$A$8:$A$17</c:f>
              <c:strCache>
                <c:ptCount val="10"/>
                <c:pt idx="0">
                  <c:v>0-1</c:v>
                </c:pt>
                <c:pt idx="1">
                  <c:v>2-4</c:v>
                </c:pt>
                <c:pt idx="2">
                  <c:v>5-9</c:v>
                </c:pt>
                <c:pt idx="3">
                  <c:v>10-14</c:v>
                </c:pt>
                <c:pt idx="4">
                  <c:v>15-18</c:v>
                </c:pt>
                <c:pt idx="5">
                  <c:v>19-21</c:v>
                </c:pt>
                <c:pt idx="6">
                  <c:v>22-44</c:v>
                </c:pt>
                <c:pt idx="7">
                  <c:v>45-64</c:v>
                </c:pt>
                <c:pt idx="8">
                  <c:v>65-74</c:v>
                </c:pt>
                <c:pt idx="9">
                  <c:v>75+</c:v>
                </c:pt>
              </c:strCache>
            </c:strRef>
          </c:cat>
          <c:val>
            <c:numRef>
              <c:f>'EvntsPrPat-Table'!$G$8:$G$17</c:f>
              <c:numCache>
                <c:formatCode>0.00</c:formatCode>
                <c:ptCount val="10"/>
                <c:pt idx="0">
                  <c:v>1.2072072072072073</c:v>
                </c:pt>
                <c:pt idx="1">
                  <c:v>4.8959999999999999</c:v>
                </c:pt>
                <c:pt idx="2">
                  <c:v>4.1236749116607774</c:v>
                </c:pt>
                <c:pt idx="3">
                  <c:v>5.9759665621734586</c:v>
                </c:pt>
                <c:pt idx="4">
                  <c:v>5.7036797934151062</c:v>
                </c:pt>
                <c:pt idx="5">
                  <c:v>4.7651734104046239</c:v>
                </c:pt>
                <c:pt idx="6">
                  <c:v>4.7720282489604644</c:v>
                </c:pt>
                <c:pt idx="7">
                  <c:v>4.2205927660361082</c:v>
                </c:pt>
                <c:pt idx="8">
                  <c:v>3.6265095729013255</c:v>
                </c:pt>
                <c:pt idx="9">
                  <c:v>3.0599118942731276</c:v>
                </c:pt>
              </c:numCache>
            </c:numRef>
          </c:val>
        </c:ser>
        <c:ser>
          <c:idx val="6"/>
          <c:order val="6"/>
          <c:tx>
            <c:strRef>
              <c:f>'EvntsPrPat-Table'!$H$6:$H$7</c:f>
              <c:strCache>
                <c:ptCount val="1"/>
                <c:pt idx="0">
                  <c:v>2006</c:v>
                </c:pt>
              </c:strCache>
            </c:strRef>
          </c:tx>
          <c:invertIfNegative val="0"/>
          <c:cat>
            <c:strRef>
              <c:f>'EvntsPrPat-Table'!$A$8:$A$17</c:f>
              <c:strCache>
                <c:ptCount val="10"/>
                <c:pt idx="0">
                  <c:v>0-1</c:v>
                </c:pt>
                <c:pt idx="1">
                  <c:v>2-4</c:v>
                </c:pt>
                <c:pt idx="2">
                  <c:v>5-9</c:v>
                </c:pt>
                <c:pt idx="3">
                  <c:v>10-14</c:v>
                </c:pt>
                <c:pt idx="4">
                  <c:v>15-18</c:v>
                </c:pt>
                <c:pt idx="5">
                  <c:v>19-21</c:v>
                </c:pt>
                <c:pt idx="6">
                  <c:v>22-44</c:v>
                </c:pt>
                <c:pt idx="7">
                  <c:v>45-64</c:v>
                </c:pt>
                <c:pt idx="8">
                  <c:v>65-74</c:v>
                </c:pt>
                <c:pt idx="9">
                  <c:v>75+</c:v>
                </c:pt>
              </c:strCache>
            </c:strRef>
          </c:cat>
          <c:val>
            <c:numRef>
              <c:f>'EvntsPrPat-Table'!$H$8:$H$17</c:f>
              <c:numCache>
                <c:formatCode>0.00</c:formatCode>
                <c:ptCount val="10"/>
                <c:pt idx="0">
                  <c:v>1.2577319587628866</c:v>
                </c:pt>
                <c:pt idx="1">
                  <c:v>2.6048387096774195</c:v>
                </c:pt>
                <c:pt idx="2">
                  <c:v>4.9635761589403975</c:v>
                </c:pt>
                <c:pt idx="3">
                  <c:v>5.9116751269035532</c:v>
                </c:pt>
                <c:pt idx="4">
                  <c:v>5.7537142857142856</c:v>
                </c:pt>
                <c:pt idx="5">
                  <c:v>4.8955613577023502</c:v>
                </c:pt>
                <c:pt idx="6">
                  <c:v>4.7763087368232986</c:v>
                </c:pt>
                <c:pt idx="7">
                  <c:v>4.2421381891303129</c:v>
                </c:pt>
                <c:pt idx="8">
                  <c:v>3.6981827758756913</c:v>
                </c:pt>
                <c:pt idx="9">
                  <c:v>3.0925324675324677</c:v>
                </c:pt>
              </c:numCache>
            </c:numRef>
          </c:val>
        </c:ser>
        <c:ser>
          <c:idx val="7"/>
          <c:order val="7"/>
          <c:tx>
            <c:strRef>
              <c:f>'EvntsPrPat-Table'!$I$6:$I$7</c:f>
              <c:strCache>
                <c:ptCount val="1"/>
                <c:pt idx="0">
                  <c:v>2007</c:v>
                </c:pt>
              </c:strCache>
            </c:strRef>
          </c:tx>
          <c:invertIfNegative val="0"/>
          <c:cat>
            <c:strRef>
              <c:f>'EvntsPrPat-Table'!$A$8:$A$17</c:f>
              <c:strCache>
                <c:ptCount val="10"/>
                <c:pt idx="0">
                  <c:v>0-1</c:v>
                </c:pt>
                <c:pt idx="1">
                  <c:v>2-4</c:v>
                </c:pt>
                <c:pt idx="2">
                  <c:v>5-9</c:v>
                </c:pt>
                <c:pt idx="3">
                  <c:v>10-14</c:v>
                </c:pt>
                <c:pt idx="4">
                  <c:v>15-18</c:v>
                </c:pt>
                <c:pt idx="5">
                  <c:v>19-21</c:v>
                </c:pt>
                <c:pt idx="6">
                  <c:v>22-44</c:v>
                </c:pt>
                <c:pt idx="7">
                  <c:v>45-64</c:v>
                </c:pt>
                <c:pt idx="8">
                  <c:v>65-74</c:v>
                </c:pt>
                <c:pt idx="9">
                  <c:v>75+</c:v>
                </c:pt>
              </c:strCache>
            </c:strRef>
          </c:cat>
          <c:val>
            <c:numRef>
              <c:f>'EvntsPrPat-Table'!$I$8:$I$17</c:f>
              <c:numCache>
                <c:formatCode>0.00</c:formatCode>
                <c:ptCount val="10"/>
                <c:pt idx="0">
                  <c:v>1.5229357798165137</c:v>
                </c:pt>
                <c:pt idx="1">
                  <c:v>2.6422764227642275</c:v>
                </c:pt>
                <c:pt idx="2">
                  <c:v>5.112903225806452</c:v>
                </c:pt>
                <c:pt idx="3">
                  <c:v>6.7083003952569173</c:v>
                </c:pt>
                <c:pt idx="4">
                  <c:v>6.3481516144127283</c:v>
                </c:pt>
                <c:pt idx="5">
                  <c:v>5.1942826892535736</c:v>
                </c:pt>
                <c:pt idx="6">
                  <c:v>5.1899668201852123</c:v>
                </c:pt>
                <c:pt idx="7">
                  <c:v>4.5319666591574679</c:v>
                </c:pt>
                <c:pt idx="8">
                  <c:v>3.9296875</c:v>
                </c:pt>
                <c:pt idx="9">
                  <c:v>3.3191296464188578</c:v>
                </c:pt>
              </c:numCache>
            </c:numRef>
          </c:val>
        </c:ser>
        <c:ser>
          <c:idx val="8"/>
          <c:order val="8"/>
          <c:tx>
            <c:strRef>
              <c:f>'EvntsPrPat-Table'!$J$6:$J$7</c:f>
              <c:strCache>
                <c:ptCount val="1"/>
                <c:pt idx="0">
                  <c:v>2008</c:v>
                </c:pt>
              </c:strCache>
            </c:strRef>
          </c:tx>
          <c:invertIfNegative val="0"/>
          <c:cat>
            <c:strRef>
              <c:f>'EvntsPrPat-Table'!$A$8:$A$17</c:f>
              <c:strCache>
                <c:ptCount val="10"/>
                <c:pt idx="0">
                  <c:v>0-1</c:v>
                </c:pt>
                <c:pt idx="1">
                  <c:v>2-4</c:v>
                </c:pt>
                <c:pt idx="2">
                  <c:v>5-9</c:v>
                </c:pt>
                <c:pt idx="3">
                  <c:v>10-14</c:v>
                </c:pt>
                <c:pt idx="4">
                  <c:v>15-18</c:v>
                </c:pt>
                <c:pt idx="5">
                  <c:v>19-21</c:v>
                </c:pt>
                <c:pt idx="6">
                  <c:v>22-44</c:v>
                </c:pt>
                <c:pt idx="7">
                  <c:v>45-64</c:v>
                </c:pt>
                <c:pt idx="8">
                  <c:v>65-74</c:v>
                </c:pt>
                <c:pt idx="9">
                  <c:v>75+</c:v>
                </c:pt>
              </c:strCache>
            </c:strRef>
          </c:cat>
          <c:val>
            <c:numRef>
              <c:f>'EvntsPrPat-Table'!$J$8:$J$17</c:f>
              <c:numCache>
                <c:formatCode>0.00</c:formatCode>
                <c:ptCount val="10"/>
                <c:pt idx="0">
                  <c:v>1.7894736842105263</c:v>
                </c:pt>
                <c:pt idx="1">
                  <c:v>3.7954545454545454</c:v>
                </c:pt>
                <c:pt idx="2">
                  <c:v>5.4798994974874375</c:v>
                </c:pt>
                <c:pt idx="3">
                  <c:v>7.7275985663082434</c:v>
                </c:pt>
                <c:pt idx="4">
                  <c:v>6.6489539748953979</c:v>
                </c:pt>
                <c:pt idx="5">
                  <c:v>5.4258093525179856</c:v>
                </c:pt>
                <c:pt idx="6">
                  <c:v>5.4757145441389294</c:v>
                </c:pt>
                <c:pt idx="7">
                  <c:v>4.6843935365105338</c:v>
                </c:pt>
                <c:pt idx="8">
                  <c:v>4.1714544904747504</c:v>
                </c:pt>
                <c:pt idx="9">
                  <c:v>3.7747679959869576</c:v>
                </c:pt>
              </c:numCache>
            </c:numRef>
          </c:val>
        </c:ser>
        <c:ser>
          <c:idx val="9"/>
          <c:order val="9"/>
          <c:tx>
            <c:strRef>
              <c:f>'EvntsPrPat-Table'!$K$6:$K$7</c:f>
              <c:strCache>
                <c:ptCount val="1"/>
                <c:pt idx="0">
                  <c:v>2009</c:v>
                </c:pt>
              </c:strCache>
            </c:strRef>
          </c:tx>
          <c:invertIfNegative val="0"/>
          <c:cat>
            <c:strRef>
              <c:f>'EvntsPrPat-Table'!$A$8:$A$17</c:f>
              <c:strCache>
                <c:ptCount val="10"/>
                <c:pt idx="0">
                  <c:v>0-1</c:v>
                </c:pt>
                <c:pt idx="1">
                  <c:v>2-4</c:v>
                </c:pt>
                <c:pt idx="2">
                  <c:v>5-9</c:v>
                </c:pt>
                <c:pt idx="3">
                  <c:v>10-14</c:v>
                </c:pt>
                <c:pt idx="4">
                  <c:v>15-18</c:v>
                </c:pt>
                <c:pt idx="5">
                  <c:v>19-21</c:v>
                </c:pt>
                <c:pt idx="6">
                  <c:v>22-44</c:v>
                </c:pt>
                <c:pt idx="7">
                  <c:v>45-64</c:v>
                </c:pt>
                <c:pt idx="8">
                  <c:v>65-74</c:v>
                </c:pt>
                <c:pt idx="9">
                  <c:v>75+</c:v>
                </c:pt>
              </c:strCache>
            </c:strRef>
          </c:cat>
          <c:val>
            <c:numRef>
              <c:f>'EvntsPrPat-Table'!$K$8:$K$17</c:f>
              <c:numCache>
                <c:formatCode>0.00</c:formatCode>
                <c:ptCount val="10"/>
                <c:pt idx="0">
                  <c:v>1.7173913043478262</c:v>
                </c:pt>
                <c:pt idx="1">
                  <c:v>3.2795698924731185</c:v>
                </c:pt>
                <c:pt idx="2">
                  <c:v>6.3898734177215193</c:v>
                </c:pt>
                <c:pt idx="3">
                  <c:v>7.8130709768095574</c:v>
                </c:pt>
                <c:pt idx="4">
                  <c:v>7.1412383650343987</c:v>
                </c:pt>
                <c:pt idx="5">
                  <c:v>6.0461741424802113</c:v>
                </c:pt>
                <c:pt idx="6">
                  <c:v>5.7540174162851248</c:v>
                </c:pt>
                <c:pt idx="7">
                  <c:v>5.0758821446835292</c:v>
                </c:pt>
                <c:pt idx="8">
                  <c:v>4.3817931034482758</c:v>
                </c:pt>
                <c:pt idx="9">
                  <c:v>3.8388420332801458</c:v>
                </c:pt>
              </c:numCache>
            </c:numRef>
          </c:val>
        </c:ser>
        <c:ser>
          <c:idx val="10"/>
          <c:order val="10"/>
          <c:tx>
            <c:strRef>
              <c:f>'EvntsPrPat-Table'!$L$6:$L$7</c:f>
              <c:strCache>
                <c:ptCount val="1"/>
                <c:pt idx="0">
                  <c:v>2010</c:v>
                </c:pt>
              </c:strCache>
            </c:strRef>
          </c:tx>
          <c:invertIfNegative val="0"/>
          <c:cat>
            <c:strRef>
              <c:f>'EvntsPrPat-Table'!$A$8:$A$17</c:f>
              <c:strCache>
                <c:ptCount val="10"/>
                <c:pt idx="0">
                  <c:v>0-1</c:v>
                </c:pt>
                <c:pt idx="1">
                  <c:v>2-4</c:v>
                </c:pt>
                <c:pt idx="2">
                  <c:v>5-9</c:v>
                </c:pt>
                <c:pt idx="3">
                  <c:v>10-14</c:v>
                </c:pt>
                <c:pt idx="4">
                  <c:v>15-18</c:v>
                </c:pt>
                <c:pt idx="5">
                  <c:v>19-21</c:v>
                </c:pt>
                <c:pt idx="6">
                  <c:v>22-44</c:v>
                </c:pt>
                <c:pt idx="7">
                  <c:v>45-64</c:v>
                </c:pt>
                <c:pt idx="8">
                  <c:v>65-74</c:v>
                </c:pt>
                <c:pt idx="9">
                  <c:v>75+</c:v>
                </c:pt>
              </c:strCache>
            </c:strRef>
          </c:cat>
          <c:val>
            <c:numRef>
              <c:f>'EvntsPrPat-Table'!$L$8:$L$17</c:f>
              <c:numCache>
                <c:formatCode>0.00</c:formatCode>
                <c:ptCount val="10"/>
                <c:pt idx="0">
                  <c:v>1.3333333333333333</c:v>
                </c:pt>
                <c:pt idx="1">
                  <c:v>2.921875</c:v>
                </c:pt>
                <c:pt idx="2">
                  <c:v>6.055393586005831</c:v>
                </c:pt>
                <c:pt idx="3">
                  <c:v>7.0175585284280935</c:v>
                </c:pt>
                <c:pt idx="4">
                  <c:v>6.3171764705882349</c:v>
                </c:pt>
                <c:pt idx="5">
                  <c:v>5.2881105081401083</c:v>
                </c:pt>
                <c:pt idx="6">
                  <c:v>5.2473211996923865</c:v>
                </c:pt>
                <c:pt idx="7">
                  <c:v>4.6827486023682701</c:v>
                </c:pt>
                <c:pt idx="8">
                  <c:v>4.0166416791604194</c:v>
                </c:pt>
                <c:pt idx="9">
                  <c:v>3.5254607177497577</c:v>
                </c:pt>
              </c:numCache>
            </c:numRef>
          </c:val>
        </c:ser>
        <c:ser>
          <c:idx val="11"/>
          <c:order val="11"/>
          <c:tx>
            <c:strRef>
              <c:f>'EvntsPrPat-Table'!$M$6:$M$7</c:f>
              <c:strCache>
                <c:ptCount val="1"/>
                <c:pt idx="0">
                  <c:v>2011</c:v>
                </c:pt>
              </c:strCache>
            </c:strRef>
          </c:tx>
          <c:invertIfNegative val="0"/>
          <c:cat>
            <c:strRef>
              <c:f>'EvntsPrPat-Table'!$A$8:$A$17</c:f>
              <c:strCache>
                <c:ptCount val="10"/>
                <c:pt idx="0">
                  <c:v>0-1</c:v>
                </c:pt>
                <c:pt idx="1">
                  <c:v>2-4</c:v>
                </c:pt>
                <c:pt idx="2">
                  <c:v>5-9</c:v>
                </c:pt>
                <c:pt idx="3">
                  <c:v>10-14</c:v>
                </c:pt>
                <c:pt idx="4">
                  <c:v>15-18</c:v>
                </c:pt>
                <c:pt idx="5">
                  <c:v>19-21</c:v>
                </c:pt>
                <c:pt idx="6">
                  <c:v>22-44</c:v>
                </c:pt>
                <c:pt idx="7">
                  <c:v>45-64</c:v>
                </c:pt>
                <c:pt idx="8">
                  <c:v>65-74</c:v>
                </c:pt>
                <c:pt idx="9">
                  <c:v>75+</c:v>
                </c:pt>
              </c:strCache>
            </c:strRef>
          </c:cat>
          <c:val>
            <c:numRef>
              <c:f>'EvntsPrPat-Table'!$M$8:$M$17</c:f>
              <c:numCache>
                <c:formatCode>0.00</c:formatCode>
                <c:ptCount val="10"/>
                <c:pt idx="0">
                  <c:v>#N/A</c:v>
                </c:pt>
                <c:pt idx="1">
                  <c:v>1</c:v>
                </c:pt>
                <c:pt idx="2">
                  <c:v>2</c:v>
                </c:pt>
                <c:pt idx="3">
                  <c:v>1.8888888888888888</c:v>
                </c:pt>
                <c:pt idx="4">
                  <c:v>2.1428571428571428</c:v>
                </c:pt>
                <c:pt idx="5">
                  <c:v>1.4736842105263157</c:v>
                </c:pt>
                <c:pt idx="6">
                  <c:v>2.0935960591133007</c:v>
                </c:pt>
                <c:pt idx="7">
                  <c:v>2.0193798449612403</c:v>
                </c:pt>
                <c:pt idx="8">
                  <c:v>1.881578947368421</c:v>
                </c:pt>
                <c:pt idx="9">
                  <c:v>1.59375</c:v>
                </c:pt>
              </c:numCache>
            </c:numRef>
          </c:val>
        </c:ser>
        <c:dLbls>
          <c:showLegendKey val="0"/>
          <c:showVal val="0"/>
          <c:showCatName val="0"/>
          <c:showSerName val="0"/>
          <c:showPercent val="0"/>
          <c:showBubbleSize val="0"/>
        </c:dLbls>
        <c:gapWidth val="150"/>
        <c:axId val="353316520"/>
        <c:axId val="443391944"/>
      </c:barChart>
      <c:catAx>
        <c:axId val="35331652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43391944"/>
        <c:crosses val="autoZero"/>
        <c:auto val="0"/>
        <c:lblAlgn val="ctr"/>
        <c:lblOffset val="100"/>
        <c:noMultiLvlLbl val="0"/>
      </c:catAx>
      <c:valAx>
        <c:axId val="443391944"/>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Events per Patient</a:t>
                </a:r>
              </a:p>
            </c:rich>
          </c:tx>
          <c:layout/>
          <c:overlay val="0"/>
        </c:title>
        <c:numFmt formatCode="0.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53316520"/>
        <c:crosses val="autoZero"/>
        <c:crossBetween val="between"/>
      </c:valAx>
      <c:dTable>
        <c:showHorzBorder val="1"/>
        <c:showVertBorder val="1"/>
        <c:showOutline val="1"/>
        <c:showKeys val="1"/>
        <c:txPr>
          <a:bodyPr/>
          <a:lstStyle/>
          <a:p>
            <a:pPr rtl="0">
              <a:defRPr sz="1000" b="0" i="0" u="none" strike="noStrike" baseline="0">
                <a:solidFill>
                  <a:srgbClr val="000000"/>
                </a:solidFill>
                <a:latin typeface="Calibri"/>
                <a:ea typeface="Calibri"/>
                <a:cs typeface="Calibri"/>
              </a:defRPr>
            </a:pPr>
            <a:endParaRPr lang="en-US"/>
          </a:p>
        </c:txPr>
      </c:dTable>
      <c:spPr>
        <a:solidFill>
          <a:sysClr val="window" lastClr="FFFFFF">
            <a:lumMod val="75000"/>
          </a:sysClr>
        </a:solidFill>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[Mini-Sentinel_Summary-Table-Report_MSY2_STR83_Regional-Enteritis-and-Ulcerative-Enterocolitis-Diagnoses.xlsx]EvntsPrPat-Table2!PivotTable1</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s>
    <c:plotArea>
      <c:layout/>
      <c:barChart>
        <c:barDir val="col"/>
        <c:grouping val="clustered"/>
        <c:varyColors val="0"/>
        <c:ser>
          <c:idx val="0"/>
          <c:order val="0"/>
          <c:tx>
            <c:strRef>
              <c:f>'EvntsPrPat-Table2'!$B$6:$B$7</c:f>
              <c:strCache>
                <c:ptCount val="1"/>
                <c:pt idx="0">
                  <c:v>2000</c:v>
                </c:pt>
              </c:strCache>
            </c:strRef>
          </c:tx>
          <c:invertIfNegative val="0"/>
          <c:cat>
            <c:strRef>
              <c:f>'EvntsPrPat-Table2'!$A$8:$A$9</c:f>
              <c:strCache>
                <c:ptCount val="2"/>
                <c:pt idx="0">
                  <c:v>F</c:v>
                </c:pt>
                <c:pt idx="1">
                  <c:v>M</c:v>
                </c:pt>
              </c:strCache>
            </c:strRef>
          </c:cat>
          <c:val>
            <c:numRef>
              <c:f>'EvntsPrPat-Table2'!$B$8:$B$9</c:f>
              <c:numCache>
                <c:formatCode>0.00</c:formatCode>
                <c:ptCount val="2"/>
                <c:pt idx="0">
                  <c:v>5.1333649738965352</c:v>
                </c:pt>
                <c:pt idx="1">
                  <c:v>4.7778450363196123</c:v>
                </c:pt>
              </c:numCache>
            </c:numRef>
          </c:val>
        </c:ser>
        <c:ser>
          <c:idx val="1"/>
          <c:order val="1"/>
          <c:tx>
            <c:strRef>
              <c:f>'EvntsPrPat-Table2'!$C$6:$C$7</c:f>
              <c:strCache>
                <c:ptCount val="1"/>
                <c:pt idx="0">
                  <c:v>2001</c:v>
                </c:pt>
              </c:strCache>
            </c:strRef>
          </c:tx>
          <c:invertIfNegative val="0"/>
          <c:cat>
            <c:strRef>
              <c:f>'EvntsPrPat-Table2'!$A$8:$A$9</c:f>
              <c:strCache>
                <c:ptCount val="2"/>
                <c:pt idx="0">
                  <c:v>F</c:v>
                </c:pt>
                <c:pt idx="1">
                  <c:v>M</c:v>
                </c:pt>
              </c:strCache>
            </c:strRef>
          </c:cat>
          <c:val>
            <c:numRef>
              <c:f>'EvntsPrPat-Table2'!$C$8:$C$9</c:f>
              <c:numCache>
                <c:formatCode>0.00</c:formatCode>
                <c:ptCount val="2"/>
                <c:pt idx="0">
                  <c:v>5.0108217788298948</c:v>
                </c:pt>
                <c:pt idx="1">
                  <c:v>4.5186147186147183</c:v>
                </c:pt>
              </c:numCache>
            </c:numRef>
          </c:val>
        </c:ser>
        <c:ser>
          <c:idx val="2"/>
          <c:order val="2"/>
          <c:tx>
            <c:strRef>
              <c:f>'EvntsPrPat-Table2'!$D$6:$D$7</c:f>
              <c:strCache>
                <c:ptCount val="1"/>
                <c:pt idx="0">
                  <c:v>2002</c:v>
                </c:pt>
              </c:strCache>
            </c:strRef>
          </c:tx>
          <c:invertIfNegative val="0"/>
          <c:cat>
            <c:strRef>
              <c:f>'EvntsPrPat-Table2'!$A$8:$A$9</c:f>
              <c:strCache>
                <c:ptCount val="2"/>
                <c:pt idx="0">
                  <c:v>F</c:v>
                </c:pt>
                <c:pt idx="1">
                  <c:v>M</c:v>
                </c:pt>
              </c:strCache>
            </c:strRef>
          </c:cat>
          <c:val>
            <c:numRef>
              <c:f>'EvntsPrPat-Table2'!$D$8:$D$9</c:f>
              <c:numCache>
                <c:formatCode>0.00</c:formatCode>
                <c:ptCount val="2"/>
                <c:pt idx="0">
                  <c:v>4.9818236897909722</c:v>
                </c:pt>
                <c:pt idx="1">
                  <c:v>4.612577639751553</c:v>
                </c:pt>
              </c:numCache>
            </c:numRef>
          </c:val>
        </c:ser>
        <c:ser>
          <c:idx val="3"/>
          <c:order val="3"/>
          <c:tx>
            <c:strRef>
              <c:f>'EvntsPrPat-Table2'!$E$6:$E$7</c:f>
              <c:strCache>
                <c:ptCount val="1"/>
                <c:pt idx="0">
                  <c:v>2003</c:v>
                </c:pt>
              </c:strCache>
            </c:strRef>
          </c:tx>
          <c:invertIfNegative val="0"/>
          <c:cat>
            <c:strRef>
              <c:f>'EvntsPrPat-Table2'!$A$8:$A$9</c:f>
              <c:strCache>
                <c:ptCount val="2"/>
                <c:pt idx="0">
                  <c:v>F</c:v>
                </c:pt>
                <c:pt idx="1">
                  <c:v>M</c:v>
                </c:pt>
              </c:strCache>
            </c:strRef>
          </c:cat>
          <c:val>
            <c:numRef>
              <c:f>'EvntsPrPat-Table2'!$E$8:$E$9</c:f>
              <c:numCache>
                <c:formatCode>0.00</c:formatCode>
                <c:ptCount val="2"/>
                <c:pt idx="0">
                  <c:v>5.0219813309244206</c:v>
                </c:pt>
                <c:pt idx="1">
                  <c:v>4.5114031696946268</c:v>
                </c:pt>
              </c:numCache>
            </c:numRef>
          </c:val>
        </c:ser>
        <c:ser>
          <c:idx val="4"/>
          <c:order val="4"/>
          <c:tx>
            <c:strRef>
              <c:f>'EvntsPrPat-Table2'!$F$6:$F$7</c:f>
              <c:strCache>
                <c:ptCount val="1"/>
                <c:pt idx="0">
                  <c:v>2004</c:v>
                </c:pt>
              </c:strCache>
            </c:strRef>
          </c:tx>
          <c:invertIfNegative val="0"/>
          <c:cat>
            <c:strRef>
              <c:f>'EvntsPrPat-Table2'!$A$8:$A$9</c:f>
              <c:strCache>
                <c:ptCount val="2"/>
                <c:pt idx="0">
                  <c:v>F</c:v>
                </c:pt>
                <c:pt idx="1">
                  <c:v>M</c:v>
                </c:pt>
              </c:strCache>
            </c:strRef>
          </c:cat>
          <c:val>
            <c:numRef>
              <c:f>'EvntsPrPat-Table2'!$F$8:$F$9</c:f>
              <c:numCache>
                <c:formatCode>0.00</c:formatCode>
                <c:ptCount val="2"/>
                <c:pt idx="0">
                  <c:v>4.6411627129969926</c:v>
                </c:pt>
                <c:pt idx="1">
                  <c:v>4.2967960530226472</c:v>
                </c:pt>
              </c:numCache>
            </c:numRef>
          </c:val>
        </c:ser>
        <c:ser>
          <c:idx val="5"/>
          <c:order val="5"/>
          <c:tx>
            <c:strRef>
              <c:f>'EvntsPrPat-Table2'!$G$6:$G$7</c:f>
              <c:strCache>
                <c:ptCount val="1"/>
                <c:pt idx="0">
                  <c:v>2005</c:v>
                </c:pt>
              </c:strCache>
            </c:strRef>
          </c:tx>
          <c:invertIfNegative val="0"/>
          <c:cat>
            <c:strRef>
              <c:f>'EvntsPrPat-Table2'!$A$8:$A$9</c:f>
              <c:strCache>
                <c:ptCount val="2"/>
                <c:pt idx="0">
                  <c:v>F</c:v>
                </c:pt>
                <c:pt idx="1">
                  <c:v>M</c:v>
                </c:pt>
              </c:strCache>
            </c:strRef>
          </c:cat>
          <c:val>
            <c:numRef>
              <c:f>'EvntsPrPat-Table2'!$G$8:$G$9</c:f>
              <c:numCache>
                <c:formatCode>0.00</c:formatCode>
                <c:ptCount val="2"/>
                <c:pt idx="0">
                  <c:v>4.4736727113830019</c:v>
                </c:pt>
                <c:pt idx="1">
                  <c:v>4.3479455005654586</c:v>
                </c:pt>
              </c:numCache>
            </c:numRef>
          </c:val>
        </c:ser>
        <c:ser>
          <c:idx val="6"/>
          <c:order val="6"/>
          <c:tx>
            <c:strRef>
              <c:f>'EvntsPrPat-Table2'!$H$6:$H$7</c:f>
              <c:strCache>
                <c:ptCount val="1"/>
                <c:pt idx="0">
                  <c:v>2006</c:v>
                </c:pt>
              </c:strCache>
            </c:strRef>
          </c:tx>
          <c:invertIfNegative val="0"/>
          <c:cat>
            <c:strRef>
              <c:f>'EvntsPrPat-Table2'!$A$8:$A$9</c:f>
              <c:strCache>
                <c:ptCount val="2"/>
                <c:pt idx="0">
                  <c:v>F</c:v>
                </c:pt>
                <c:pt idx="1">
                  <c:v>M</c:v>
                </c:pt>
              </c:strCache>
            </c:strRef>
          </c:cat>
          <c:val>
            <c:numRef>
              <c:f>'EvntsPrPat-Table2'!$H$8:$H$9</c:f>
              <c:numCache>
                <c:formatCode>0.00</c:formatCode>
                <c:ptCount val="2"/>
                <c:pt idx="0">
                  <c:v>4.4749097544527752</c:v>
                </c:pt>
                <c:pt idx="1">
                  <c:v>4.398909232567199</c:v>
                </c:pt>
              </c:numCache>
            </c:numRef>
          </c:val>
        </c:ser>
        <c:ser>
          <c:idx val="7"/>
          <c:order val="7"/>
          <c:tx>
            <c:strRef>
              <c:f>'EvntsPrPat-Table2'!$I$6:$I$7</c:f>
              <c:strCache>
                <c:ptCount val="1"/>
                <c:pt idx="0">
                  <c:v>2007</c:v>
                </c:pt>
              </c:strCache>
            </c:strRef>
          </c:tx>
          <c:invertIfNegative val="0"/>
          <c:cat>
            <c:strRef>
              <c:f>'EvntsPrPat-Table2'!$A$8:$A$9</c:f>
              <c:strCache>
                <c:ptCount val="2"/>
                <c:pt idx="0">
                  <c:v>F</c:v>
                </c:pt>
                <c:pt idx="1">
                  <c:v>M</c:v>
                </c:pt>
              </c:strCache>
            </c:strRef>
          </c:cat>
          <c:val>
            <c:numRef>
              <c:f>'EvntsPrPat-Table2'!$I$8:$I$9</c:f>
              <c:numCache>
                <c:formatCode>0.00</c:formatCode>
                <c:ptCount val="2"/>
                <c:pt idx="0">
                  <c:v>4.8262483344965421</c:v>
                </c:pt>
                <c:pt idx="1">
                  <c:v>4.7009746129057612</c:v>
                </c:pt>
              </c:numCache>
            </c:numRef>
          </c:val>
        </c:ser>
        <c:ser>
          <c:idx val="8"/>
          <c:order val="8"/>
          <c:tx>
            <c:strRef>
              <c:f>'EvntsPrPat-Table2'!$J$6:$J$7</c:f>
              <c:strCache>
                <c:ptCount val="1"/>
                <c:pt idx="0">
                  <c:v>2008</c:v>
                </c:pt>
              </c:strCache>
            </c:strRef>
          </c:tx>
          <c:invertIfNegative val="0"/>
          <c:cat>
            <c:strRef>
              <c:f>'EvntsPrPat-Table2'!$A$8:$A$9</c:f>
              <c:strCache>
                <c:ptCount val="2"/>
                <c:pt idx="0">
                  <c:v>F</c:v>
                </c:pt>
                <c:pt idx="1">
                  <c:v>M</c:v>
                </c:pt>
              </c:strCache>
            </c:strRef>
          </c:cat>
          <c:val>
            <c:numRef>
              <c:f>'EvntsPrPat-Table2'!$J$8:$J$9</c:f>
              <c:numCache>
                <c:formatCode>0.00</c:formatCode>
                <c:ptCount val="2"/>
                <c:pt idx="0">
                  <c:v>5.1137120888509182</c:v>
                </c:pt>
                <c:pt idx="1">
                  <c:v>4.8965203706941773</c:v>
                </c:pt>
              </c:numCache>
            </c:numRef>
          </c:val>
        </c:ser>
        <c:ser>
          <c:idx val="9"/>
          <c:order val="9"/>
          <c:tx>
            <c:strRef>
              <c:f>'EvntsPrPat-Table2'!$K$6:$K$7</c:f>
              <c:strCache>
                <c:ptCount val="1"/>
                <c:pt idx="0">
                  <c:v>2009</c:v>
                </c:pt>
              </c:strCache>
            </c:strRef>
          </c:tx>
          <c:invertIfNegative val="0"/>
          <c:cat>
            <c:strRef>
              <c:f>'EvntsPrPat-Table2'!$A$8:$A$9</c:f>
              <c:strCache>
                <c:ptCount val="2"/>
                <c:pt idx="0">
                  <c:v>F</c:v>
                </c:pt>
                <c:pt idx="1">
                  <c:v>M</c:v>
                </c:pt>
              </c:strCache>
            </c:strRef>
          </c:cat>
          <c:val>
            <c:numRef>
              <c:f>'EvntsPrPat-Table2'!$K$8:$K$9</c:f>
              <c:numCache>
                <c:formatCode>0.00</c:formatCode>
                <c:ptCount val="2"/>
                <c:pt idx="0">
                  <c:v>5.4071951086363139</c:v>
                </c:pt>
                <c:pt idx="1">
                  <c:v>5.2089653765049997</c:v>
                </c:pt>
              </c:numCache>
            </c:numRef>
          </c:val>
        </c:ser>
        <c:ser>
          <c:idx val="10"/>
          <c:order val="10"/>
          <c:tx>
            <c:strRef>
              <c:f>'EvntsPrPat-Table2'!$L$6:$L$7</c:f>
              <c:strCache>
                <c:ptCount val="1"/>
                <c:pt idx="0">
                  <c:v>2010</c:v>
                </c:pt>
              </c:strCache>
            </c:strRef>
          </c:tx>
          <c:invertIfNegative val="0"/>
          <c:cat>
            <c:strRef>
              <c:f>'EvntsPrPat-Table2'!$A$8:$A$9</c:f>
              <c:strCache>
                <c:ptCount val="2"/>
                <c:pt idx="0">
                  <c:v>F</c:v>
                </c:pt>
                <c:pt idx="1">
                  <c:v>M</c:v>
                </c:pt>
              </c:strCache>
            </c:strRef>
          </c:cat>
          <c:val>
            <c:numRef>
              <c:f>'EvntsPrPat-Table2'!$L$8:$L$9</c:f>
              <c:numCache>
                <c:formatCode>0.00</c:formatCode>
                <c:ptCount val="2"/>
                <c:pt idx="0">
                  <c:v>4.9131942313593129</c:v>
                </c:pt>
                <c:pt idx="1">
                  <c:v>4.7608363858363862</c:v>
                </c:pt>
              </c:numCache>
            </c:numRef>
          </c:val>
        </c:ser>
        <c:ser>
          <c:idx val="11"/>
          <c:order val="11"/>
          <c:tx>
            <c:strRef>
              <c:f>'EvntsPrPat-Table2'!$M$6:$M$7</c:f>
              <c:strCache>
                <c:ptCount val="1"/>
                <c:pt idx="0">
                  <c:v>2011</c:v>
                </c:pt>
              </c:strCache>
            </c:strRef>
          </c:tx>
          <c:invertIfNegative val="0"/>
          <c:cat>
            <c:strRef>
              <c:f>'EvntsPrPat-Table2'!$A$8:$A$9</c:f>
              <c:strCache>
                <c:ptCount val="2"/>
                <c:pt idx="0">
                  <c:v>F</c:v>
                </c:pt>
                <c:pt idx="1">
                  <c:v>M</c:v>
                </c:pt>
              </c:strCache>
            </c:strRef>
          </c:cat>
          <c:val>
            <c:numRef>
              <c:f>'EvntsPrPat-Table2'!$M$8:$M$9</c:f>
              <c:numCache>
                <c:formatCode>0.00</c:formatCode>
                <c:ptCount val="2"/>
                <c:pt idx="0">
                  <c:v>1.962059620596206</c:v>
                </c:pt>
                <c:pt idx="1">
                  <c:v>2.0229885057471266</c:v>
                </c:pt>
              </c:numCache>
            </c:numRef>
          </c:val>
        </c:ser>
        <c:dLbls>
          <c:showLegendKey val="0"/>
          <c:showVal val="0"/>
          <c:showCatName val="0"/>
          <c:showSerName val="0"/>
          <c:showPercent val="0"/>
          <c:showBubbleSize val="0"/>
        </c:dLbls>
        <c:gapWidth val="150"/>
        <c:axId val="445855944"/>
        <c:axId val="445856336"/>
      </c:barChart>
      <c:catAx>
        <c:axId val="44585594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45856336"/>
        <c:crosses val="autoZero"/>
        <c:auto val="0"/>
        <c:lblAlgn val="ctr"/>
        <c:lblOffset val="100"/>
        <c:noMultiLvlLbl val="0"/>
      </c:catAx>
      <c:valAx>
        <c:axId val="44585633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Events per Patient</a:t>
                </a:r>
              </a:p>
            </c:rich>
          </c:tx>
          <c:layout/>
          <c:overlay val="0"/>
        </c:title>
        <c:numFmt formatCode="0.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45855944"/>
        <c:crosses val="autoZero"/>
        <c:crossBetween val="between"/>
      </c:valAx>
      <c:dTable>
        <c:showHorzBorder val="1"/>
        <c:showVertBorder val="1"/>
        <c:showOutline val="1"/>
        <c:showKeys val="1"/>
        <c:txPr>
          <a:bodyPr/>
          <a:lstStyle/>
          <a:p>
            <a:pPr rtl="0">
              <a:defRPr sz="1000" b="0" i="0" u="none" strike="noStrike" baseline="0">
                <a:solidFill>
                  <a:srgbClr val="000000"/>
                </a:solidFill>
                <a:latin typeface="Calibri"/>
                <a:ea typeface="Calibri"/>
                <a:cs typeface="Calibri"/>
              </a:defRPr>
            </a:pPr>
            <a:endParaRPr lang="en-US"/>
          </a:p>
        </c:txPr>
      </c:dTable>
      <c:spPr>
        <a:solidFill>
          <a:sysClr val="window" lastClr="FFFFFF">
            <a:lumMod val="75000"/>
          </a:sysClr>
        </a:solidFill>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landscape"/>
  </c:printSettings>
  <c:extLst>
    <c:ext xmlns:c14="http://schemas.microsoft.com/office/drawing/2007/8/2/chart" uri="{781A3756-C4B2-4CAC-9D66-4F8BD8637D16}">
      <c14:pivotOptions>
        <c14:dropZoneFilter val="1"/>
        <c14:dropZoneCategories val="1"/>
        <c14:dropZoneData val="1"/>
      </c14:pivotOptions>
    </c:ext>
  </c:extLs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171450</xdr:colOff>
      <xdr:row>2</xdr:row>
      <xdr:rowOff>142875</xdr:rowOff>
    </xdr:from>
    <xdr:to>
      <xdr:col>13</xdr:col>
      <xdr:colOff>381000</xdr:colOff>
      <xdr:row>29</xdr:row>
      <xdr:rowOff>76200</xdr:rowOff>
    </xdr:to>
    <xdr:graphicFrame macro="">
      <xdr:nvGraphicFramePr>
        <xdr:cNvPr id="623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133350</xdr:colOff>
      <xdr:row>2</xdr:row>
      <xdr:rowOff>114300</xdr:rowOff>
    </xdr:from>
    <xdr:to>
      <xdr:col>13</xdr:col>
      <xdr:colOff>504825</xdr:colOff>
      <xdr:row>29</xdr:row>
      <xdr:rowOff>85725</xdr:rowOff>
    </xdr:to>
    <xdr:graphicFrame macro="">
      <xdr:nvGraphicFramePr>
        <xdr:cNvPr id="14136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190500</xdr:colOff>
      <xdr:row>2</xdr:row>
      <xdr:rowOff>123825</xdr:rowOff>
    </xdr:from>
    <xdr:to>
      <xdr:col>13</xdr:col>
      <xdr:colOff>485775</xdr:colOff>
      <xdr:row>33</xdr:row>
      <xdr:rowOff>85725</xdr:rowOff>
    </xdr:to>
    <xdr:graphicFrame macro="">
      <xdr:nvGraphicFramePr>
        <xdr:cNvPr id="1954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180975</xdr:rowOff>
    </xdr:from>
    <xdr:to>
      <xdr:col>13</xdr:col>
      <xdr:colOff>266700</xdr:colOff>
      <xdr:row>32</xdr:row>
      <xdr:rowOff>114300</xdr:rowOff>
    </xdr:to>
    <xdr:graphicFrame macro="">
      <xdr:nvGraphicFramePr>
        <xdr:cNvPr id="17822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95250</xdr:colOff>
      <xdr:row>2</xdr:row>
      <xdr:rowOff>95250</xdr:rowOff>
    </xdr:from>
    <xdr:to>
      <xdr:col>13</xdr:col>
      <xdr:colOff>504825</xdr:colOff>
      <xdr:row>33</xdr:row>
      <xdr:rowOff>123825</xdr:rowOff>
    </xdr:to>
    <xdr:graphicFrame macro="">
      <xdr:nvGraphicFramePr>
        <xdr:cNvPr id="2977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2</xdr:row>
      <xdr:rowOff>114300</xdr:rowOff>
    </xdr:from>
    <xdr:to>
      <xdr:col>13</xdr:col>
      <xdr:colOff>542925</xdr:colOff>
      <xdr:row>33</xdr:row>
      <xdr:rowOff>95250</xdr:rowOff>
    </xdr:to>
    <xdr:graphicFrame macro="">
      <xdr:nvGraphicFramePr>
        <xdr:cNvPr id="14751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TIDE%20Projects\FDA_Sentinel\07.%20Projects%20and%20Task%20Orders\00.%20FDA%20Data%20Requests\ST\ST_Reports_To_Website\ReportsNotRequestedByFDA\07.%20Reports%20Reviewed%20by%20FDA\MS-Report_ST_MSY2Query83-ICD9D3_ApprovedForPost0622.xls"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1051.495365625" createdVersion="1" refreshedVersion="3" recordCount="4344" upgradeOnRefresh="1">
  <cacheSource type="worksheet">
    <worksheetSource ref="A1:L4345" sheet="Data" r:id="rId2"/>
  </cacheSource>
  <cacheFields count="15">
    <cacheField name="Age Group" numFmtId="0">
      <sharedItems count="10">
        <s v="0-1"/>
        <s v="10-14"/>
        <s v="15-18"/>
        <s v="19-21"/>
        <s v="22-44"/>
        <s v="2-4"/>
        <s v="45-64"/>
        <s v="5-9"/>
        <s v="65-74"/>
        <s v="75+"/>
      </sharedItems>
    </cacheField>
    <cacheField name="Sex" numFmtId="0">
      <sharedItems count="2">
        <s v="F"/>
        <s v="M"/>
      </sharedItems>
    </cacheField>
    <cacheField name="Period" numFmtId="0">
      <sharedItems containsSemiMixedTypes="0" containsString="0" containsNumber="1" containsInteger="1" minValue="2000" maxValue="2011" count="12">
        <n v="2007"/>
        <n v="2008"/>
        <n v="2009"/>
        <n v="2004"/>
        <n v="2005"/>
        <n v="2006"/>
        <n v="2010"/>
        <n v="2001"/>
        <n v="2002"/>
        <n v="2003"/>
        <n v="2011"/>
        <n v="2000"/>
      </sharedItems>
    </cacheField>
    <cacheField name="DXCode" numFmtId="0">
      <sharedItems containsSemiMixedTypes="0" containsString="0" containsNumber="1" containsInteger="1" minValue="555" maxValue="556"/>
    </cacheField>
    <cacheField name="DXName" numFmtId="0">
      <sharedItems count="3">
        <s v="Regional Enteritis"/>
        <s v="Ulcerative Enterocolitis"/>
        <s v="ULCERATIVE COLITIS" u="1"/>
      </sharedItems>
    </cacheField>
    <cacheField name="Setting" numFmtId="0">
      <sharedItems/>
    </cacheField>
    <cacheField name="Events" numFmtId="0">
      <sharedItems containsSemiMixedTypes="0" containsString="0" containsNumber="1" containsInteger="1" minValue="0" maxValue="45920"/>
    </cacheField>
    <cacheField name="Patients" numFmtId="0">
      <sharedItems containsSemiMixedTypes="0" containsString="0" containsNumber="1" containsInteger="1" minValue="0" maxValue="11034"/>
    </cacheField>
    <cacheField name="Total Enrollment in Strata(Members)" numFmtId="0">
      <sharedItems containsString="0" containsBlank="1" containsNumber="1" containsInteger="1" minValue="967" maxValue="3936902"/>
    </cacheField>
    <cacheField name="Prevalence Rate (Users per 1000 enrollees)" numFmtId="0">
      <sharedItems containsString="0" containsBlank="1" containsNumber="1" minValue="0" maxValue="7.4"/>
    </cacheField>
    <cacheField name="Event Rate (Events per 1000 enrollees)" numFmtId="0">
      <sharedItems containsString="0" containsBlank="1" containsNumber="1" minValue="0" maxValue="120.2"/>
    </cacheField>
    <cacheField name="Events Per member" numFmtId="0">
      <sharedItems containsSemiMixedTypes="0" containsString="0" containsNumber="1" minValue="1" maxValue="352"/>
    </cacheField>
    <cacheField name="Prevalence Rate" numFmtId="0" formula="Patients *1000/'Total Enrollment in Strata(Members)'" databaseField="0"/>
    <cacheField name="Event Rate" numFmtId="0" formula="Events *1000/'Total Enrollment in Strata(Members)'" databaseField="0"/>
    <cacheField name="Events per Patient" numFmtId="0" formula="Events/Patients"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344">
  <r>
    <x v="0"/>
    <x v="0"/>
    <x v="0"/>
    <n v="555"/>
    <x v="0"/>
    <s v="Outpatient"/>
    <n v="1"/>
    <n v="1"/>
    <n v="9002"/>
    <n v="0.1"/>
    <n v="0.1"/>
    <n v="1"/>
  </r>
  <r>
    <x v="0"/>
    <x v="0"/>
    <x v="0"/>
    <n v="556"/>
    <x v="1"/>
    <s v="Outpatient"/>
    <n v="4"/>
    <n v="4"/>
    <n v="9002"/>
    <n v="0.4"/>
    <n v="0.4"/>
    <n v="1"/>
  </r>
  <r>
    <x v="0"/>
    <x v="0"/>
    <x v="1"/>
    <n v="555"/>
    <x v="0"/>
    <s v="Outpatient"/>
    <n v="1"/>
    <n v="1"/>
    <n v="8923"/>
    <n v="0.1"/>
    <n v="0.1"/>
    <n v="1"/>
  </r>
  <r>
    <x v="0"/>
    <x v="0"/>
    <x v="1"/>
    <n v="556"/>
    <x v="1"/>
    <s v="Outpatient"/>
    <n v="5"/>
    <n v="3"/>
    <n v="8923"/>
    <n v="0.3"/>
    <n v="0.6"/>
    <n v="1.7"/>
  </r>
  <r>
    <x v="0"/>
    <x v="0"/>
    <x v="2"/>
    <n v="556"/>
    <x v="1"/>
    <s v="Outpatient"/>
    <n v="3"/>
    <n v="2"/>
    <n v="8367"/>
    <n v="0.2"/>
    <n v="0.4"/>
    <n v="1.5"/>
  </r>
  <r>
    <x v="0"/>
    <x v="1"/>
    <x v="0"/>
    <n v="555"/>
    <x v="0"/>
    <s v="Outpatient"/>
    <n v="2"/>
    <n v="2"/>
    <n v="9358"/>
    <n v="0.2"/>
    <n v="0.2"/>
    <n v="1"/>
  </r>
  <r>
    <x v="0"/>
    <x v="1"/>
    <x v="0"/>
    <n v="556"/>
    <x v="1"/>
    <s v="Outpatient"/>
    <n v="11"/>
    <n v="5"/>
    <n v="9358"/>
    <n v="0.5"/>
    <n v="1.2"/>
    <n v="2.2000000000000002"/>
  </r>
  <r>
    <x v="0"/>
    <x v="1"/>
    <x v="1"/>
    <n v="555"/>
    <x v="0"/>
    <s v="Outpatient"/>
    <n v="7"/>
    <n v="3"/>
    <n v="9218"/>
    <n v="0.3"/>
    <n v="0.8"/>
    <n v="2.2999999999999998"/>
  </r>
  <r>
    <x v="0"/>
    <x v="1"/>
    <x v="1"/>
    <n v="556"/>
    <x v="1"/>
    <s v="Outpatient"/>
    <n v="3"/>
    <n v="2"/>
    <n v="9218"/>
    <n v="0.2"/>
    <n v="0.3"/>
    <n v="1.5"/>
  </r>
  <r>
    <x v="0"/>
    <x v="1"/>
    <x v="2"/>
    <n v="556"/>
    <x v="1"/>
    <s v="Outpatient"/>
    <n v="9"/>
    <n v="5"/>
    <n v="8748"/>
    <n v="0.6"/>
    <n v="1"/>
    <n v="1.8"/>
  </r>
  <r>
    <x v="1"/>
    <x v="0"/>
    <x v="0"/>
    <n v="555"/>
    <x v="0"/>
    <s v="Outpatient"/>
    <n v="418"/>
    <n v="34"/>
    <n v="27693"/>
    <n v="1.2"/>
    <n v="15.1"/>
    <n v="12.3"/>
  </r>
  <r>
    <x v="1"/>
    <x v="0"/>
    <x v="0"/>
    <n v="556"/>
    <x v="1"/>
    <s v="Outpatient"/>
    <n v="233"/>
    <n v="27"/>
    <n v="27693"/>
    <n v="1"/>
    <n v="8.4"/>
    <n v="8.6"/>
  </r>
  <r>
    <x v="1"/>
    <x v="0"/>
    <x v="1"/>
    <n v="555"/>
    <x v="0"/>
    <s v="Outpatient"/>
    <n v="678"/>
    <n v="35"/>
    <n v="27061"/>
    <n v="1.3"/>
    <n v="25.1"/>
    <n v="19.399999999999999"/>
  </r>
  <r>
    <x v="1"/>
    <x v="0"/>
    <x v="1"/>
    <n v="556"/>
    <x v="1"/>
    <s v="Outpatient"/>
    <n v="420"/>
    <n v="21"/>
    <n v="27061"/>
    <n v="0.8"/>
    <n v="15.5"/>
    <n v="20"/>
  </r>
  <r>
    <x v="1"/>
    <x v="0"/>
    <x v="2"/>
    <n v="555"/>
    <x v="0"/>
    <s v="Outpatient"/>
    <n v="387"/>
    <n v="33"/>
    <n v="26005"/>
    <n v="1.3"/>
    <n v="14.9"/>
    <n v="11.7"/>
  </r>
  <r>
    <x v="1"/>
    <x v="0"/>
    <x v="2"/>
    <n v="556"/>
    <x v="1"/>
    <s v="Outpatient"/>
    <n v="186"/>
    <n v="20"/>
    <n v="26005"/>
    <n v="0.8"/>
    <n v="7.2"/>
    <n v="9.3000000000000007"/>
  </r>
  <r>
    <x v="1"/>
    <x v="1"/>
    <x v="0"/>
    <n v="555"/>
    <x v="0"/>
    <s v="Outpatient"/>
    <n v="569"/>
    <n v="47"/>
    <n v="28891"/>
    <n v="1.6"/>
    <n v="19.7"/>
    <n v="12.1"/>
  </r>
  <r>
    <x v="1"/>
    <x v="1"/>
    <x v="0"/>
    <n v="556"/>
    <x v="1"/>
    <s v="Outpatient"/>
    <n v="149"/>
    <n v="26"/>
    <n v="28891"/>
    <n v="0.9"/>
    <n v="5.2"/>
    <n v="5.7"/>
  </r>
  <r>
    <x v="1"/>
    <x v="1"/>
    <x v="1"/>
    <n v="555"/>
    <x v="0"/>
    <s v="Outpatient"/>
    <n v="656"/>
    <n v="43"/>
    <n v="28281"/>
    <n v="1.5"/>
    <n v="23.2"/>
    <n v="15.3"/>
  </r>
  <r>
    <x v="1"/>
    <x v="1"/>
    <x v="1"/>
    <n v="556"/>
    <x v="1"/>
    <s v="Outpatient"/>
    <n v="124"/>
    <n v="25"/>
    <n v="28281"/>
    <n v="0.9"/>
    <n v="4.4000000000000004"/>
    <n v="5"/>
  </r>
  <r>
    <x v="1"/>
    <x v="1"/>
    <x v="2"/>
    <n v="555"/>
    <x v="0"/>
    <s v="Outpatient"/>
    <n v="644"/>
    <n v="43"/>
    <n v="27033"/>
    <n v="1.6"/>
    <n v="23.8"/>
    <n v="15"/>
  </r>
  <r>
    <x v="1"/>
    <x v="1"/>
    <x v="2"/>
    <n v="556"/>
    <x v="1"/>
    <s v="Outpatient"/>
    <n v="97"/>
    <n v="15"/>
    <n v="27033"/>
    <n v="0.6"/>
    <n v="3.6"/>
    <n v="6.5"/>
  </r>
  <r>
    <x v="2"/>
    <x v="0"/>
    <x v="0"/>
    <n v="555"/>
    <x v="0"/>
    <s v="Outpatient"/>
    <n v="604"/>
    <n v="54"/>
    <n v="23786"/>
    <n v="2.2999999999999998"/>
    <n v="25.4"/>
    <n v="11.2"/>
  </r>
  <r>
    <x v="2"/>
    <x v="0"/>
    <x v="0"/>
    <n v="556"/>
    <x v="1"/>
    <s v="Outpatient"/>
    <n v="267"/>
    <n v="36"/>
    <n v="23786"/>
    <n v="1.5"/>
    <n v="11.2"/>
    <n v="7.4"/>
  </r>
  <r>
    <x v="2"/>
    <x v="0"/>
    <x v="1"/>
    <n v="555"/>
    <x v="0"/>
    <s v="Outpatient"/>
    <n v="753"/>
    <n v="61"/>
    <n v="23668"/>
    <n v="2.6"/>
    <n v="31.8"/>
    <n v="12.3"/>
  </r>
  <r>
    <x v="2"/>
    <x v="0"/>
    <x v="1"/>
    <n v="556"/>
    <x v="1"/>
    <s v="Outpatient"/>
    <n v="187"/>
    <n v="34"/>
    <n v="23668"/>
    <n v="1.4"/>
    <n v="7.9"/>
    <n v="5.5"/>
  </r>
  <r>
    <x v="2"/>
    <x v="0"/>
    <x v="2"/>
    <n v="555"/>
    <x v="0"/>
    <s v="Outpatient"/>
    <n v="736"/>
    <n v="62"/>
    <n v="22644"/>
    <n v="2.7"/>
    <n v="32.5"/>
    <n v="11.9"/>
  </r>
  <r>
    <x v="2"/>
    <x v="0"/>
    <x v="2"/>
    <n v="556"/>
    <x v="1"/>
    <s v="Outpatient"/>
    <n v="245"/>
    <n v="34"/>
    <n v="22644"/>
    <n v="1.5"/>
    <n v="10.8"/>
    <n v="7.2"/>
  </r>
  <r>
    <x v="2"/>
    <x v="1"/>
    <x v="0"/>
    <n v="555"/>
    <x v="0"/>
    <s v="Outpatient"/>
    <n v="728"/>
    <n v="69"/>
    <n v="24438"/>
    <n v="2.8"/>
    <n v="29.8"/>
    <n v="10.6"/>
  </r>
  <r>
    <x v="2"/>
    <x v="1"/>
    <x v="0"/>
    <n v="556"/>
    <x v="1"/>
    <s v="Outpatient"/>
    <n v="227"/>
    <n v="36"/>
    <n v="24438"/>
    <n v="1.5"/>
    <n v="9.3000000000000007"/>
    <n v="6.3"/>
  </r>
  <r>
    <x v="2"/>
    <x v="1"/>
    <x v="1"/>
    <n v="555"/>
    <x v="0"/>
    <s v="Outpatient"/>
    <n v="938"/>
    <n v="81"/>
    <n v="24560"/>
    <n v="3.3"/>
    <n v="38.200000000000003"/>
    <n v="11.6"/>
  </r>
  <r>
    <x v="2"/>
    <x v="1"/>
    <x v="1"/>
    <n v="556"/>
    <x v="1"/>
    <s v="Outpatient"/>
    <n v="305"/>
    <n v="41"/>
    <n v="24560"/>
    <n v="1.7"/>
    <n v="12.4"/>
    <n v="7.4"/>
  </r>
  <r>
    <x v="2"/>
    <x v="1"/>
    <x v="2"/>
    <n v="555"/>
    <x v="0"/>
    <s v="Outpatient"/>
    <n v="1020"/>
    <n v="81"/>
    <n v="23439"/>
    <n v="3.5"/>
    <n v="43.5"/>
    <n v="12.6"/>
  </r>
  <r>
    <x v="2"/>
    <x v="1"/>
    <x v="2"/>
    <n v="556"/>
    <x v="1"/>
    <s v="Outpatient"/>
    <n v="192"/>
    <n v="32"/>
    <n v="23439"/>
    <n v="1.4"/>
    <n v="8.1999999999999993"/>
    <n v="6"/>
  </r>
  <r>
    <x v="3"/>
    <x v="0"/>
    <x v="0"/>
    <n v="555"/>
    <x v="0"/>
    <s v="Outpatient"/>
    <n v="746"/>
    <n v="52"/>
    <n v="14616"/>
    <n v="3.6"/>
    <n v="51"/>
    <n v="14.3"/>
  </r>
  <r>
    <x v="3"/>
    <x v="0"/>
    <x v="0"/>
    <n v="556"/>
    <x v="1"/>
    <s v="Outpatient"/>
    <n v="264"/>
    <n v="31"/>
    <n v="14616"/>
    <n v="2.1"/>
    <n v="18.100000000000001"/>
    <n v="8.5"/>
  </r>
  <r>
    <x v="3"/>
    <x v="0"/>
    <x v="1"/>
    <n v="555"/>
    <x v="0"/>
    <s v="Outpatient"/>
    <n v="682"/>
    <n v="63"/>
    <n v="15486"/>
    <n v="4.0999999999999996"/>
    <n v="44"/>
    <n v="10.8"/>
  </r>
  <r>
    <x v="3"/>
    <x v="0"/>
    <x v="1"/>
    <n v="556"/>
    <x v="1"/>
    <s v="Outpatient"/>
    <n v="326"/>
    <n v="40"/>
    <n v="15486"/>
    <n v="2.6"/>
    <n v="21.1"/>
    <n v="8.1999999999999993"/>
  </r>
  <r>
    <x v="3"/>
    <x v="0"/>
    <x v="2"/>
    <n v="555"/>
    <x v="0"/>
    <s v="Outpatient"/>
    <n v="606"/>
    <n v="51"/>
    <n v="15439"/>
    <n v="3.3"/>
    <n v="39.299999999999997"/>
    <n v="11.9"/>
  </r>
  <r>
    <x v="3"/>
    <x v="0"/>
    <x v="2"/>
    <n v="556"/>
    <x v="1"/>
    <s v="Outpatient"/>
    <n v="228"/>
    <n v="39"/>
    <n v="15439"/>
    <n v="2.5"/>
    <n v="14.8"/>
    <n v="5.8"/>
  </r>
  <r>
    <x v="3"/>
    <x v="1"/>
    <x v="0"/>
    <n v="555"/>
    <x v="0"/>
    <s v="Outpatient"/>
    <n v="460"/>
    <n v="50"/>
    <n v="13636"/>
    <n v="3.7"/>
    <n v="33.700000000000003"/>
    <n v="9.1999999999999993"/>
  </r>
  <r>
    <x v="3"/>
    <x v="1"/>
    <x v="0"/>
    <n v="556"/>
    <x v="1"/>
    <s v="Outpatient"/>
    <n v="178"/>
    <n v="32"/>
    <n v="13636"/>
    <n v="2.2999999999999998"/>
    <n v="13.1"/>
    <n v="5.6"/>
  </r>
  <r>
    <x v="3"/>
    <x v="1"/>
    <x v="1"/>
    <n v="555"/>
    <x v="0"/>
    <s v="Outpatient"/>
    <n v="443"/>
    <n v="56"/>
    <n v="14939"/>
    <n v="3.7"/>
    <n v="29.7"/>
    <n v="7.9"/>
  </r>
  <r>
    <x v="3"/>
    <x v="1"/>
    <x v="1"/>
    <n v="556"/>
    <x v="1"/>
    <s v="Outpatient"/>
    <n v="231"/>
    <n v="32"/>
    <n v="14939"/>
    <n v="2.1"/>
    <n v="15.5"/>
    <n v="7.2"/>
  </r>
  <r>
    <x v="3"/>
    <x v="1"/>
    <x v="2"/>
    <n v="555"/>
    <x v="0"/>
    <s v="Outpatient"/>
    <n v="536"/>
    <n v="56"/>
    <n v="14856"/>
    <n v="3.8"/>
    <n v="36.1"/>
    <n v="9.6"/>
  </r>
  <r>
    <x v="3"/>
    <x v="1"/>
    <x v="2"/>
    <n v="556"/>
    <x v="1"/>
    <s v="Outpatient"/>
    <n v="227"/>
    <n v="37"/>
    <n v="14856"/>
    <n v="2.5"/>
    <n v="15.3"/>
    <n v="6.1"/>
  </r>
  <r>
    <x v="4"/>
    <x v="0"/>
    <x v="0"/>
    <n v="555"/>
    <x v="0"/>
    <s v="Outpatient"/>
    <n v="5614"/>
    <n v="675"/>
    <n v="143269"/>
    <n v="4.7"/>
    <n v="39.200000000000003"/>
    <n v="8.3000000000000007"/>
  </r>
  <r>
    <x v="4"/>
    <x v="0"/>
    <x v="0"/>
    <n v="556"/>
    <x v="1"/>
    <s v="Outpatient"/>
    <n v="3210"/>
    <n v="615"/>
    <n v="143269"/>
    <n v="4.3"/>
    <n v="22.4"/>
    <n v="5.2"/>
  </r>
  <r>
    <x v="4"/>
    <x v="0"/>
    <x v="1"/>
    <n v="555"/>
    <x v="0"/>
    <s v="Outpatient"/>
    <n v="6813"/>
    <n v="660"/>
    <n v="142780"/>
    <n v="4.5999999999999996"/>
    <n v="47.7"/>
    <n v="10.3"/>
  </r>
  <r>
    <x v="4"/>
    <x v="0"/>
    <x v="1"/>
    <n v="556"/>
    <x v="1"/>
    <s v="Outpatient"/>
    <n v="3508"/>
    <n v="603"/>
    <n v="142780"/>
    <n v="4.2"/>
    <n v="24.6"/>
    <n v="5.8"/>
  </r>
  <r>
    <x v="4"/>
    <x v="0"/>
    <x v="2"/>
    <n v="555"/>
    <x v="0"/>
    <s v="Outpatient"/>
    <n v="6760"/>
    <n v="619"/>
    <n v="135406"/>
    <n v="4.5999999999999996"/>
    <n v="49.9"/>
    <n v="10.9"/>
  </r>
  <r>
    <x v="4"/>
    <x v="0"/>
    <x v="2"/>
    <n v="556"/>
    <x v="1"/>
    <s v="Outpatient"/>
    <n v="3599"/>
    <n v="586"/>
    <n v="135406"/>
    <n v="4.3"/>
    <n v="26.6"/>
    <n v="6.1"/>
  </r>
  <r>
    <x v="4"/>
    <x v="1"/>
    <x v="0"/>
    <n v="555"/>
    <x v="0"/>
    <s v="Outpatient"/>
    <n v="3710"/>
    <n v="437"/>
    <n v="123708"/>
    <n v="3.5"/>
    <n v="30"/>
    <n v="8.5"/>
  </r>
  <r>
    <x v="4"/>
    <x v="1"/>
    <x v="0"/>
    <n v="556"/>
    <x v="1"/>
    <s v="Outpatient"/>
    <n v="2858"/>
    <n v="470"/>
    <n v="123708"/>
    <n v="3.8"/>
    <n v="23.1"/>
    <n v="6.1"/>
  </r>
  <r>
    <x v="4"/>
    <x v="1"/>
    <x v="1"/>
    <n v="555"/>
    <x v="0"/>
    <s v="Outpatient"/>
    <n v="4302"/>
    <n v="456"/>
    <n v="123485"/>
    <n v="3.7"/>
    <n v="34.799999999999997"/>
    <n v="9.4"/>
  </r>
  <r>
    <x v="4"/>
    <x v="1"/>
    <x v="1"/>
    <n v="556"/>
    <x v="1"/>
    <s v="Outpatient"/>
    <n v="2946"/>
    <n v="477"/>
    <n v="123485"/>
    <n v="3.9"/>
    <n v="23.9"/>
    <n v="6.2"/>
  </r>
  <r>
    <x v="4"/>
    <x v="1"/>
    <x v="2"/>
    <n v="555"/>
    <x v="0"/>
    <s v="Outpatient"/>
    <n v="3796"/>
    <n v="445"/>
    <n v="115603"/>
    <n v="3.8"/>
    <n v="32.799999999999997"/>
    <n v="8.5"/>
  </r>
  <r>
    <x v="4"/>
    <x v="1"/>
    <x v="2"/>
    <n v="556"/>
    <x v="1"/>
    <s v="Outpatient"/>
    <n v="3187"/>
    <n v="486"/>
    <n v="115603"/>
    <n v="4.2"/>
    <n v="27.6"/>
    <n v="6.6"/>
  </r>
  <r>
    <x v="5"/>
    <x v="0"/>
    <x v="0"/>
    <n v="555"/>
    <x v="0"/>
    <s v="Outpatient"/>
    <n v="2"/>
    <n v="2"/>
    <n v="14416"/>
    <n v="0.1"/>
    <n v="0.1"/>
    <n v="1"/>
  </r>
  <r>
    <x v="5"/>
    <x v="0"/>
    <x v="0"/>
    <n v="556"/>
    <x v="1"/>
    <s v="Outpatient"/>
    <n v="10"/>
    <n v="1"/>
    <n v="14416"/>
    <n v="0.1"/>
    <n v="0.7"/>
    <n v="10"/>
  </r>
  <r>
    <x v="5"/>
    <x v="0"/>
    <x v="1"/>
    <n v="555"/>
    <x v="0"/>
    <s v="Outpatient"/>
    <n v="26"/>
    <n v="3"/>
    <n v="14008"/>
    <n v="0.2"/>
    <n v="1.9"/>
    <n v="8.6999999999999993"/>
  </r>
  <r>
    <x v="5"/>
    <x v="0"/>
    <x v="1"/>
    <n v="556"/>
    <x v="1"/>
    <s v="Outpatient"/>
    <n v="6"/>
    <n v="2"/>
    <n v="14008"/>
    <n v="0.1"/>
    <n v="0.4"/>
    <n v="3"/>
  </r>
  <r>
    <x v="5"/>
    <x v="0"/>
    <x v="2"/>
    <n v="555"/>
    <x v="0"/>
    <s v="Outpatient"/>
    <n v="14"/>
    <n v="3"/>
    <n v="13549"/>
    <n v="0.2"/>
    <n v="1"/>
    <n v="4.7"/>
  </r>
  <r>
    <x v="5"/>
    <x v="1"/>
    <x v="0"/>
    <n v="555"/>
    <x v="0"/>
    <s v="Outpatient"/>
    <n v="26"/>
    <n v="3"/>
    <n v="14884"/>
    <n v="0.2"/>
    <n v="1.7"/>
    <n v="8.6999999999999993"/>
  </r>
  <r>
    <x v="5"/>
    <x v="1"/>
    <x v="0"/>
    <n v="556"/>
    <x v="1"/>
    <s v="Outpatient"/>
    <n v="6"/>
    <n v="2"/>
    <n v="14884"/>
    <n v="0.1"/>
    <n v="0.4"/>
    <n v="3"/>
  </r>
  <r>
    <x v="5"/>
    <x v="1"/>
    <x v="1"/>
    <n v="555"/>
    <x v="0"/>
    <s v="Outpatient"/>
    <n v="41"/>
    <n v="2"/>
    <n v="14704"/>
    <n v="0.1"/>
    <n v="2.8"/>
    <n v="20.5"/>
  </r>
  <r>
    <x v="5"/>
    <x v="1"/>
    <x v="1"/>
    <n v="556"/>
    <x v="1"/>
    <s v="Outpatient"/>
    <n v="12"/>
    <n v="4"/>
    <n v="14704"/>
    <n v="0.3"/>
    <n v="0.8"/>
    <n v="3"/>
  </r>
  <r>
    <x v="5"/>
    <x v="1"/>
    <x v="2"/>
    <n v="555"/>
    <x v="0"/>
    <s v="Outpatient"/>
    <n v="3"/>
    <n v="2"/>
    <n v="13973"/>
    <n v="0.1"/>
    <n v="0.2"/>
    <n v="1.5"/>
  </r>
  <r>
    <x v="5"/>
    <x v="1"/>
    <x v="2"/>
    <n v="556"/>
    <x v="1"/>
    <s v="Outpatient"/>
    <n v="46"/>
    <n v="5"/>
    <n v="13973"/>
    <n v="0.4"/>
    <n v="3.3"/>
    <n v="9.1999999999999993"/>
  </r>
  <r>
    <x v="6"/>
    <x v="0"/>
    <x v="0"/>
    <n v="555"/>
    <x v="0"/>
    <s v="Outpatient"/>
    <n v="4873"/>
    <n v="650"/>
    <n v="130694"/>
    <n v="5"/>
    <n v="37.299999999999997"/>
    <n v="7.5"/>
  </r>
  <r>
    <x v="6"/>
    <x v="0"/>
    <x v="0"/>
    <n v="556"/>
    <x v="1"/>
    <s v="Outpatient"/>
    <n v="3459"/>
    <n v="691"/>
    <n v="130694"/>
    <n v="5.3"/>
    <n v="26.5"/>
    <n v="5"/>
  </r>
  <r>
    <x v="6"/>
    <x v="0"/>
    <x v="1"/>
    <n v="555"/>
    <x v="0"/>
    <s v="Outpatient"/>
    <n v="5235"/>
    <n v="654"/>
    <n v="131165"/>
    <n v="5"/>
    <n v="39.9"/>
    <n v="8"/>
  </r>
  <r>
    <x v="6"/>
    <x v="0"/>
    <x v="1"/>
    <n v="556"/>
    <x v="1"/>
    <s v="Outpatient"/>
    <n v="3482"/>
    <n v="686"/>
    <n v="131165"/>
    <n v="5.2"/>
    <n v="26.5"/>
    <n v="5.0999999999999996"/>
  </r>
  <r>
    <x v="6"/>
    <x v="0"/>
    <x v="2"/>
    <n v="555"/>
    <x v="0"/>
    <s v="Outpatient"/>
    <n v="5035"/>
    <n v="637"/>
    <n v="129324"/>
    <n v="4.9000000000000004"/>
    <n v="38.9"/>
    <n v="7.9"/>
  </r>
  <r>
    <x v="6"/>
    <x v="0"/>
    <x v="2"/>
    <n v="556"/>
    <x v="1"/>
    <s v="Outpatient"/>
    <n v="3414"/>
    <n v="716"/>
    <n v="129324"/>
    <n v="5.5"/>
    <n v="26.4"/>
    <n v="4.8"/>
  </r>
  <r>
    <x v="6"/>
    <x v="1"/>
    <x v="0"/>
    <n v="555"/>
    <x v="0"/>
    <s v="Outpatient"/>
    <n v="3369"/>
    <n v="493"/>
    <n v="118311"/>
    <n v="4.2"/>
    <n v="28.5"/>
    <n v="6.8"/>
  </r>
  <r>
    <x v="6"/>
    <x v="1"/>
    <x v="0"/>
    <n v="556"/>
    <x v="1"/>
    <s v="Outpatient"/>
    <n v="2942"/>
    <n v="609"/>
    <n v="118311"/>
    <n v="5.0999999999999996"/>
    <n v="24.9"/>
    <n v="4.8"/>
  </r>
  <r>
    <x v="6"/>
    <x v="1"/>
    <x v="1"/>
    <n v="555"/>
    <x v="0"/>
    <s v="Outpatient"/>
    <n v="3568"/>
    <n v="512"/>
    <n v="119316"/>
    <n v="4.3"/>
    <n v="29.9"/>
    <n v="7"/>
  </r>
  <r>
    <x v="6"/>
    <x v="1"/>
    <x v="1"/>
    <n v="556"/>
    <x v="1"/>
    <s v="Outpatient"/>
    <n v="3530"/>
    <n v="651"/>
    <n v="119316"/>
    <n v="5.5"/>
    <n v="29.6"/>
    <n v="5.4"/>
  </r>
  <r>
    <x v="6"/>
    <x v="1"/>
    <x v="2"/>
    <n v="555"/>
    <x v="0"/>
    <s v="Outpatient"/>
    <n v="3958"/>
    <n v="513"/>
    <n v="116567"/>
    <n v="4.4000000000000004"/>
    <n v="34"/>
    <n v="7.7"/>
  </r>
  <r>
    <x v="6"/>
    <x v="1"/>
    <x v="2"/>
    <n v="556"/>
    <x v="1"/>
    <s v="Outpatient"/>
    <n v="3328"/>
    <n v="659"/>
    <n v="116567"/>
    <n v="5.7"/>
    <n v="28.6"/>
    <n v="5.0999999999999996"/>
  </r>
  <r>
    <x v="7"/>
    <x v="0"/>
    <x v="0"/>
    <n v="555"/>
    <x v="0"/>
    <s v="Outpatient"/>
    <n v="58"/>
    <n v="8"/>
    <n v="25550"/>
    <n v="0.3"/>
    <n v="2.2999999999999998"/>
    <n v="7.2"/>
  </r>
  <r>
    <x v="7"/>
    <x v="0"/>
    <x v="0"/>
    <n v="556"/>
    <x v="1"/>
    <s v="Outpatient"/>
    <n v="47"/>
    <n v="4"/>
    <n v="25550"/>
    <n v="0.2"/>
    <n v="1.8"/>
    <n v="11.8"/>
  </r>
  <r>
    <x v="7"/>
    <x v="0"/>
    <x v="1"/>
    <n v="555"/>
    <x v="0"/>
    <s v="Outpatient"/>
    <n v="66"/>
    <n v="9"/>
    <n v="25097"/>
    <n v="0.4"/>
    <n v="2.6"/>
    <n v="7.3"/>
  </r>
  <r>
    <x v="7"/>
    <x v="0"/>
    <x v="1"/>
    <n v="556"/>
    <x v="1"/>
    <s v="Outpatient"/>
    <n v="41"/>
    <n v="3"/>
    <n v="25097"/>
    <n v="0.1"/>
    <n v="1.6"/>
    <n v="13.7"/>
  </r>
  <r>
    <x v="7"/>
    <x v="0"/>
    <x v="2"/>
    <n v="555"/>
    <x v="0"/>
    <s v="Outpatient"/>
    <n v="36"/>
    <n v="4"/>
    <n v="23946"/>
    <n v="0.2"/>
    <n v="1.5"/>
    <n v="9"/>
  </r>
  <r>
    <x v="7"/>
    <x v="0"/>
    <x v="2"/>
    <n v="556"/>
    <x v="1"/>
    <s v="Outpatient"/>
    <n v="17"/>
    <n v="4"/>
    <n v="23946"/>
    <n v="0.2"/>
    <n v="0.7"/>
    <n v="4.2"/>
  </r>
  <r>
    <x v="7"/>
    <x v="1"/>
    <x v="0"/>
    <n v="555"/>
    <x v="0"/>
    <s v="Outpatient"/>
    <n v="140"/>
    <n v="13"/>
    <n v="26723"/>
    <n v="0.5"/>
    <n v="5.2"/>
    <n v="10.8"/>
  </r>
  <r>
    <x v="7"/>
    <x v="1"/>
    <x v="0"/>
    <n v="556"/>
    <x v="1"/>
    <s v="Outpatient"/>
    <n v="32"/>
    <n v="9"/>
    <n v="26723"/>
    <n v="0.3"/>
    <n v="1.2"/>
    <n v="3.6"/>
  </r>
  <r>
    <x v="7"/>
    <x v="1"/>
    <x v="1"/>
    <n v="555"/>
    <x v="0"/>
    <s v="Outpatient"/>
    <n v="152"/>
    <n v="12"/>
    <n v="26233"/>
    <n v="0.5"/>
    <n v="5.8"/>
    <n v="12.7"/>
  </r>
  <r>
    <x v="7"/>
    <x v="1"/>
    <x v="1"/>
    <n v="556"/>
    <x v="1"/>
    <s v="Outpatient"/>
    <n v="65"/>
    <n v="10"/>
    <n v="26233"/>
    <n v="0.4"/>
    <n v="2.5"/>
    <n v="6.5"/>
  </r>
  <r>
    <x v="7"/>
    <x v="1"/>
    <x v="2"/>
    <n v="555"/>
    <x v="0"/>
    <s v="Outpatient"/>
    <n v="230"/>
    <n v="16"/>
    <n v="25110"/>
    <n v="0.6"/>
    <n v="9.1999999999999993"/>
    <n v="14.4"/>
  </r>
  <r>
    <x v="7"/>
    <x v="1"/>
    <x v="2"/>
    <n v="556"/>
    <x v="1"/>
    <s v="Outpatient"/>
    <n v="94"/>
    <n v="13"/>
    <n v="25110"/>
    <n v="0.5"/>
    <n v="3.7"/>
    <n v="7.2"/>
  </r>
  <r>
    <x v="8"/>
    <x v="0"/>
    <x v="0"/>
    <n v="555"/>
    <x v="0"/>
    <s v="Outpatient"/>
    <n v="404"/>
    <n v="52"/>
    <n v="7817"/>
    <n v="6.7"/>
    <n v="51.7"/>
    <n v="7.8"/>
  </r>
  <r>
    <x v="8"/>
    <x v="0"/>
    <x v="0"/>
    <n v="556"/>
    <x v="1"/>
    <s v="Outpatient"/>
    <n v="221"/>
    <n v="50"/>
    <n v="7817"/>
    <n v="6.4"/>
    <n v="28.3"/>
    <n v="4.4000000000000004"/>
  </r>
  <r>
    <x v="8"/>
    <x v="0"/>
    <x v="1"/>
    <n v="555"/>
    <x v="0"/>
    <s v="Outpatient"/>
    <n v="362"/>
    <n v="60"/>
    <n v="8827"/>
    <n v="6.8"/>
    <n v="41"/>
    <n v="6"/>
  </r>
  <r>
    <x v="8"/>
    <x v="0"/>
    <x v="1"/>
    <n v="556"/>
    <x v="1"/>
    <s v="Outpatient"/>
    <n v="280"/>
    <n v="53"/>
    <n v="8827"/>
    <n v="6"/>
    <n v="31.7"/>
    <n v="5.3"/>
  </r>
  <r>
    <x v="8"/>
    <x v="0"/>
    <x v="2"/>
    <n v="555"/>
    <x v="0"/>
    <s v="Outpatient"/>
    <n v="446"/>
    <n v="60"/>
    <n v="9872"/>
    <n v="6.1"/>
    <n v="45.2"/>
    <n v="7.4"/>
  </r>
  <r>
    <x v="8"/>
    <x v="0"/>
    <x v="2"/>
    <n v="556"/>
    <x v="1"/>
    <s v="Outpatient"/>
    <n v="259"/>
    <n v="71"/>
    <n v="9872"/>
    <n v="7.2"/>
    <n v="26.2"/>
    <n v="3.6"/>
  </r>
  <r>
    <x v="8"/>
    <x v="1"/>
    <x v="0"/>
    <n v="555"/>
    <x v="0"/>
    <s v="Outpatient"/>
    <n v="348"/>
    <n v="61"/>
    <n v="9114"/>
    <n v="6.7"/>
    <n v="38.200000000000003"/>
    <n v="5.7"/>
  </r>
  <r>
    <x v="8"/>
    <x v="1"/>
    <x v="0"/>
    <n v="556"/>
    <x v="1"/>
    <s v="Outpatient"/>
    <n v="217"/>
    <n v="59"/>
    <n v="9114"/>
    <n v="6.5"/>
    <n v="23.8"/>
    <n v="3.7"/>
  </r>
  <r>
    <x v="8"/>
    <x v="1"/>
    <x v="1"/>
    <n v="555"/>
    <x v="0"/>
    <s v="Outpatient"/>
    <n v="321"/>
    <n v="57"/>
    <n v="9934"/>
    <n v="5.7"/>
    <n v="32.299999999999997"/>
    <n v="5.6"/>
  </r>
  <r>
    <x v="8"/>
    <x v="1"/>
    <x v="1"/>
    <n v="556"/>
    <x v="1"/>
    <s v="Outpatient"/>
    <n v="484"/>
    <n v="74"/>
    <n v="9934"/>
    <n v="7.4"/>
    <n v="48.7"/>
    <n v="6.5"/>
  </r>
  <r>
    <x v="8"/>
    <x v="1"/>
    <x v="2"/>
    <n v="555"/>
    <x v="0"/>
    <s v="Outpatient"/>
    <n v="339"/>
    <n v="61"/>
    <n v="10879"/>
    <n v="5.6"/>
    <n v="31.2"/>
    <n v="5.6"/>
  </r>
  <r>
    <x v="8"/>
    <x v="1"/>
    <x v="2"/>
    <n v="556"/>
    <x v="1"/>
    <s v="Outpatient"/>
    <n v="298"/>
    <n v="72"/>
    <n v="10879"/>
    <n v="6.6"/>
    <n v="27.4"/>
    <n v="4.0999999999999996"/>
  </r>
  <r>
    <x v="9"/>
    <x v="0"/>
    <x v="0"/>
    <n v="555"/>
    <x v="0"/>
    <s v="Outpatient"/>
    <n v="80"/>
    <n v="10"/>
    <n v="2615"/>
    <n v="3.8"/>
    <n v="30.6"/>
    <n v="8"/>
  </r>
  <r>
    <x v="9"/>
    <x v="0"/>
    <x v="0"/>
    <n v="556"/>
    <x v="1"/>
    <s v="Outpatient"/>
    <n v="33"/>
    <n v="15"/>
    <n v="2615"/>
    <n v="5.7"/>
    <n v="12.6"/>
    <n v="2.2000000000000002"/>
  </r>
  <r>
    <x v="9"/>
    <x v="0"/>
    <x v="1"/>
    <n v="555"/>
    <x v="0"/>
    <s v="Outpatient"/>
    <n v="154"/>
    <n v="18"/>
    <n v="3206"/>
    <n v="5.6"/>
    <n v="48"/>
    <n v="8.6"/>
  </r>
  <r>
    <x v="9"/>
    <x v="0"/>
    <x v="1"/>
    <n v="556"/>
    <x v="1"/>
    <s v="Outpatient"/>
    <n v="59"/>
    <n v="20"/>
    <n v="3206"/>
    <n v="6.2"/>
    <n v="18.399999999999999"/>
    <n v="3"/>
  </r>
  <r>
    <x v="9"/>
    <x v="0"/>
    <x v="2"/>
    <n v="555"/>
    <x v="0"/>
    <s v="Outpatient"/>
    <n v="101"/>
    <n v="16"/>
    <n v="3818"/>
    <n v="4.2"/>
    <n v="26.5"/>
    <n v="6.3"/>
  </r>
  <r>
    <x v="9"/>
    <x v="0"/>
    <x v="2"/>
    <n v="556"/>
    <x v="1"/>
    <s v="Outpatient"/>
    <n v="77"/>
    <n v="28"/>
    <n v="3818"/>
    <n v="7.3"/>
    <n v="20.2"/>
    <n v="2.8"/>
  </r>
  <r>
    <x v="9"/>
    <x v="1"/>
    <x v="0"/>
    <n v="555"/>
    <x v="0"/>
    <s v="Outpatient"/>
    <n v="13"/>
    <n v="5"/>
    <n v="2101"/>
    <n v="2.4"/>
    <n v="6.2"/>
    <n v="2.6"/>
  </r>
  <r>
    <x v="9"/>
    <x v="1"/>
    <x v="0"/>
    <n v="556"/>
    <x v="1"/>
    <s v="Outpatient"/>
    <n v="32"/>
    <n v="10"/>
    <n v="2101"/>
    <n v="4.8"/>
    <n v="15.2"/>
    <n v="3.2"/>
  </r>
  <r>
    <x v="9"/>
    <x v="1"/>
    <x v="1"/>
    <n v="555"/>
    <x v="0"/>
    <s v="Outpatient"/>
    <n v="44"/>
    <n v="11"/>
    <n v="2554"/>
    <n v="4.3"/>
    <n v="17.2"/>
    <n v="4"/>
  </r>
  <r>
    <x v="9"/>
    <x v="1"/>
    <x v="1"/>
    <n v="556"/>
    <x v="1"/>
    <s v="Outpatient"/>
    <n v="25"/>
    <n v="13"/>
    <n v="2554"/>
    <n v="5.0999999999999996"/>
    <n v="9.8000000000000007"/>
    <n v="1.9"/>
  </r>
  <r>
    <x v="9"/>
    <x v="1"/>
    <x v="2"/>
    <n v="555"/>
    <x v="0"/>
    <s v="Outpatient"/>
    <n v="66"/>
    <n v="13"/>
    <n v="2967"/>
    <n v="4.4000000000000004"/>
    <n v="22.2"/>
    <n v="5.0999999999999996"/>
  </r>
  <r>
    <x v="9"/>
    <x v="1"/>
    <x v="2"/>
    <n v="556"/>
    <x v="1"/>
    <s v="Outpatient"/>
    <n v="30"/>
    <n v="14"/>
    <n v="2967"/>
    <n v="4.7"/>
    <n v="10.1"/>
    <n v="2.1"/>
  </r>
  <r>
    <x v="0"/>
    <x v="0"/>
    <x v="3"/>
    <n v="555"/>
    <x v="0"/>
    <s v="Outpatient"/>
    <n v="41"/>
    <n v="30"/>
    <n v="199782"/>
    <n v="0.2"/>
    <n v="0.2"/>
    <n v="1.4"/>
  </r>
  <r>
    <x v="0"/>
    <x v="0"/>
    <x v="3"/>
    <n v="556"/>
    <x v="1"/>
    <s v="Outpatient"/>
    <n v="46"/>
    <n v="21"/>
    <n v="199782"/>
    <n v="0.1"/>
    <n v="0.2"/>
    <n v="2.2000000000000002"/>
  </r>
  <r>
    <x v="0"/>
    <x v="0"/>
    <x v="4"/>
    <n v="555"/>
    <x v="0"/>
    <s v="Outpatient"/>
    <n v="58"/>
    <n v="52"/>
    <n v="214952"/>
    <n v="0.2"/>
    <n v="0.3"/>
    <n v="1.1000000000000001"/>
  </r>
  <r>
    <x v="0"/>
    <x v="0"/>
    <x v="4"/>
    <n v="556"/>
    <x v="1"/>
    <s v="Outpatient"/>
    <n v="18"/>
    <n v="14"/>
    <n v="214952"/>
    <n v="0.1"/>
    <n v="0.1"/>
    <n v="1.3"/>
  </r>
  <r>
    <x v="0"/>
    <x v="0"/>
    <x v="5"/>
    <n v="555"/>
    <x v="0"/>
    <s v="Outpatient"/>
    <n v="53"/>
    <n v="43"/>
    <n v="219986"/>
    <n v="0.2"/>
    <n v="0.2"/>
    <n v="1.2"/>
  </r>
  <r>
    <x v="0"/>
    <x v="0"/>
    <x v="5"/>
    <n v="556"/>
    <x v="1"/>
    <s v="Outpatient"/>
    <n v="24"/>
    <n v="15"/>
    <n v="219986"/>
    <n v="0.1"/>
    <n v="0.1"/>
    <n v="1.6"/>
  </r>
  <r>
    <x v="0"/>
    <x v="0"/>
    <x v="0"/>
    <n v="555"/>
    <x v="0"/>
    <s v="Outpatient"/>
    <n v="80"/>
    <n v="54"/>
    <n v="228941"/>
    <n v="0.2"/>
    <n v="0.3"/>
    <n v="1.5"/>
  </r>
  <r>
    <x v="0"/>
    <x v="0"/>
    <x v="0"/>
    <n v="556"/>
    <x v="1"/>
    <s v="Outpatient"/>
    <n v="23"/>
    <n v="20"/>
    <n v="228941"/>
    <n v="0.1"/>
    <n v="0.1"/>
    <n v="1.2"/>
  </r>
  <r>
    <x v="0"/>
    <x v="0"/>
    <x v="1"/>
    <n v="555"/>
    <x v="0"/>
    <s v="Outpatient"/>
    <n v="25"/>
    <n v="16"/>
    <n v="236265"/>
    <n v="0.1"/>
    <n v="0.1"/>
    <n v="1.6"/>
  </r>
  <r>
    <x v="0"/>
    <x v="0"/>
    <x v="1"/>
    <n v="556"/>
    <x v="1"/>
    <s v="Outpatient"/>
    <n v="42"/>
    <n v="27"/>
    <n v="236265"/>
    <n v="0.1"/>
    <n v="0.2"/>
    <n v="1.6"/>
  </r>
  <r>
    <x v="0"/>
    <x v="0"/>
    <x v="2"/>
    <n v="555"/>
    <x v="0"/>
    <s v="Outpatient"/>
    <n v="35"/>
    <n v="17"/>
    <n v="232931"/>
    <n v="0.1"/>
    <n v="0.2"/>
    <n v="2.1"/>
  </r>
  <r>
    <x v="0"/>
    <x v="0"/>
    <x v="2"/>
    <n v="556"/>
    <x v="1"/>
    <s v="Outpatient"/>
    <n v="29"/>
    <n v="22"/>
    <n v="232931"/>
    <n v="0.1"/>
    <n v="0.1"/>
    <n v="1.3"/>
  </r>
  <r>
    <x v="0"/>
    <x v="0"/>
    <x v="6"/>
    <n v="555"/>
    <x v="0"/>
    <s v="Outpatient"/>
    <n v="16"/>
    <n v="11"/>
    <n v="223945"/>
    <n v="0"/>
    <n v="0.1"/>
    <n v="1.5"/>
  </r>
  <r>
    <x v="0"/>
    <x v="0"/>
    <x v="6"/>
    <n v="556"/>
    <x v="1"/>
    <s v="Outpatient"/>
    <n v="21"/>
    <n v="19"/>
    <n v="223945"/>
    <n v="0.1"/>
    <n v="0.1"/>
    <n v="1.1000000000000001"/>
  </r>
  <r>
    <x v="0"/>
    <x v="1"/>
    <x v="3"/>
    <n v="555"/>
    <x v="0"/>
    <s v="Outpatient"/>
    <n v="95"/>
    <n v="31"/>
    <n v="210345"/>
    <n v="0.1"/>
    <n v="0.5"/>
    <n v="3.1"/>
  </r>
  <r>
    <x v="0"/>
    <x v="1"/>
    <x v="3"/>
    <n v="556"/>
    <x v="1"/>
    <s v="Outpatient"/>
    <n v="29"/>
    <n v="24"/>
    <n v="210345"/>
    <n v="0.1"/>
    <n v="0.1"/>
    <n v="1.2"/>
  </r>
  <r>
    <x v="0"/>
    <x v="1"/>
    <x v="4"/>
    <n v="555"/>
    <x v="0"/>
    <s v="Outpatient"/>
    <n v="72"/>
    <n v="55"/>
    <n v="226426"/>
    <n v="0.2"/>
    <n v="0.3"/>
    <n v="1.3"/>
  </r>
  <r>
    <x v="0"/>
    <x v="1"/>
    <x v="4"/>
    <n v="556"/>
    <x v="1"/>
    <s v="Outpatient"/>
    <n v="46"/>
    <n v="29"/>
    <n v="226426"/>
    <n v="0.1"/>
    <n v="0.2"/>
    <n v="1.6"/>
  </r>
  <r>
    <x v="0"/>
    <x v="1"/>
    <x v="5"/>
    <n v="555"/>
    <x v="0"/>
    <s v="Outpatient"/>
    <n v="67"/>
    <n v="52"/>
    <n v="233020"/>
    <n v="0.2"/>
    <n v="0.3"/>
    <n v="1.3"/>
  </r>
  <r>
    <x v="0"/>
    <x v="1"/>
    <x v="5"/>
    <n v="556"/>
    <x v="1"/>
    <s v="Outpatient"/>
    <n v="22"/>
    <n v="17"/>
    <n v="233020"/>
    <n v="0.1"/>
    <n v="0.1"/>
    <n v="1.3"/>
  </r>
  <r>
    <x v="0"/>
    <x v="1"/>
    <x v="0"/>
    <n v="555"/>
    <x v="0"/>
    <s v="Outpatient"/>
    <n v="60"/>
    <n v="45"/>
    <n v="242793"/>
    <n v="0.2"/>
    <n v="0.2"/>
    <n v="1.3"/>
  </r>
  <r>
    <x v="0"/>
    <x v="1"/>
    <x v="0"/>
    <n v="556"/>
    <x v="1"/>
    <s v="Outpatient"/>
    <n v="51"/>
    <n v="33"/>
    <n v="242793"/>
    <n v="0.1"/>
    <n v="0.2"/>
    <n v="1.5"/>
  </r>
  <r>
    <x v="0"/>
    <x v="1"/>
    <x v="1"/>
    <n v="555"/>
    <x v="0"/>
    <s v="Outpatient"/>
    <n v="39"/>
    <n v="27"/>
    <n v="250153"/>
    <n v="0.1"/>
    <n v="0.2"/>
    <n v="1.4"/>
  </r>
  <r>
    <x v="0"/>
    <x v="1"/>
    <x v="1"/>
    <n v="556"/>
    <x v="1"/>
    <s v="Outpatient"/>
    <n v="37"/>
    <n v="31"/>
    <n v="250153"/>
    <n v="0.1"/>
    <n v="0.1"/>
    <n v="1.2"/>
  </r>
  <r>
    <x v="0"/>
    <x v="1"/>
    <x v="2"/>
    <n v="555"/>
    <x v="0"/>
    <s v="Outpatient"/>
    <n v="25"/>
    <n v="21"/>
    <n v="246640"/>
    <n v="0.1"/>
    <n v="0.1"/>
    <n v="1.2"/>
  </r>
  <r>
    <x v="0"/>
    <x v="1"/>
    <x v="2"/>
    <n v="556"/>
    <x v="1"/>
    <s v="Outpatient"/>
    <n v="33"/>
    <n v="25"/>
    <n v="246640"/>
    <n v="0.1"/>
    <n v="0.1"/>
    <n v="1.3"/>
  </r>
  <r>
    <x v="0"/>
    <x v="1"/>
    <x v="6"/>
    <n v="555"/>
    <x v="0"/>
    <s v="Outpatient"/>
    <n v="14"/>
    <n v="12"/>
    <n v="236811"/>
    <n v="0.1"/>
    <n v="0.1"/>
    <n v="1.2"/>
  </r>
  <r>
    <x v="0"/>
    <x v="1"/>
    <x v="6"/>
    <n v="556"/>
    <x v="1"/>
    <s v="Outpatient"/>
    <n v="26"/>
    <n v="20"/>
    <n v="236811"/>
    <n v="0.1"/>
    <n v="0.1"/>
    <n v="1.3"/>
  </r>
  <r>
    <x v="1"/>
    <x v="0"/>
    <x v="3"/>
    <n v="555"/>
    <x v="0"/>
    <s v="Outpatient"/>
    <n v="1930"/>
    <n v="323"/>
    <n v="669194"/>
    <n v="0.5"/>
    <n v="2.9"/>
    <n v="6"/>
  </r>
  <r>
    <x v="1"/>
    <x v="0"/>
    <x v="3"/>
    <n v="556"/>
    <x v="1"/>
    <s v="Outpatient"/>
    <n v="896"/>
    <n v="215"/>
    <n v="669194"/>
    <n v="0.3"/>
    <n v="1.3"/>
    <n v="4.2"/>
  </r>
  <r>
    <x v="1"/>
    <x v="0"/>
    <x v="4"/>
    <n v="555"/>
    <x v="0"/>
    <s v="Outpatient"/>
    <n v="2158"/>
    <n v="377"/>
    <n v="705453"/>
    <n v="0.5"/>
    <n v="3.1"/>
    <n v="5.7"/>
  </r>
  <r>
    <x v="1"/>
    <x v="0"/>
    <x v="4"/>
    <n v="556"/>
    <x v="1"/>
    <s v="Outpatient"/>
    <n v="896"/>
    <n v="221"/>
    <n v="705453"/>
    <n v="0.3"/>
    <n v="1.3"/>
    <n v="4.0999999999999996"/>
  </r>
  <r>
    <x v="1"/>
    <x v="0"/>
    <x v="5"/>
    <n v="555"/>
    <x v="0"/>
    <s v="Outpatient"/>
    <n v="2217"/>
    <n v="375"/>
    <n v="723732"/>
    <n v="0.5"/>
    <n v="3.1"/>
    <n v="5.9"/>
  </r>
  <r>
    <x v="1"/>
    <x v="0"/>
    <x v="5"/>
    <n v="556"/>
    <x v="1"/>
    <s v="Outpatient"/>
    <n v="910"/>
    <n v="229"/>
    <n v="723732"/>
    <n v="0.3"/>
    <n v="1.3"/>
    <n v="4"/>
  </r>
  <r>
    <x v="1"/>
    <x v="0"/>
    <x v="0"/>
    <n v="555"/>
    <x v="0"/>
    <s v="Outpatient"/>
    <n v="2462"/>
    <n v="418"/>
    <n v="741926"/>
    <n v="0.6"/>
    <n v="3.3"/>
    <n v="5.9"/>
  </r>
  <r>
    <x v="1"/>
    <x v="0"/>
    <x v="0"/>
    <n v="556"/>
    <x v="1"/>
    <s v="Outpatient"/>
    <n v="1087"/>
    <n v="237"/>
    <n v="741926"/>
    <n v="0.3"/>
    <n v="1.5"/>
    <n v="4.5999999999999996"/>
  </r>
  <r>
    <x v="1"/>
    <x v="0"/>
    <x v="1"/>
    <n v="555"/>
    <x v="0"/>
    <s v="Outpatient"/>
    <n v="2777"/>
    <n v="474"/>
    <n v="754681"/>
    <n v="0.6"/>
    <n v="3.7"/>
    <n v="5.9"/>
  </r>
  <r>
    <x v="1"/>
    <x v="0"/>
    <x v="1"/>
    <n v="556"/>
    <x v="1"/>
    <s v="Outpatient"/>
    <n v="1202"/>
    <n v="274"/>
    <n v="754681"/>
    <n v="0.4"/>
    <n v="1.6"/>
    <n v="4.4000000000000004"/>
  </r>
  <r>
    <x v="1"/>
    <x v="0"/>
    <x v="2"/>
    <n v="555"/>
    <x v="0"/>
    <s v="Outpatient"/>
    <n v="3628"/>
    <n v="473"/>
    <n v="759655"/>
    <n v="0.6"/>
    <n v="4.8"/>
    <n v="7.7"/>
  </r>
  <r>
    <x v="1"/>
    <x v="0"/>
    <x v="2"/>
    <n v="556"/>
    <x v="1"/>
    <s v="Outpatient"/>
    <n v="1209"/>
    <n v="276"/>
    <n v="759655"/>
    <n v="0.4"/>
    <n v="1.6"/>
    <n v="4.4000000000000004"/>
  </r>
  <r>
    <x v="1"/>
    <x v="0"/>
    <x v="6"/>
    <n v="555"/>
    <x v="0"/>
    <s v="Outpatient"/>
    <n v="2919"/>
    <n v="409"/>
    <n v="779037"/>
    <n v="0.5"/>
    <n v="3.7"/>
    <n v="7.1"/>
  </r>
  <r>
    <x v="1"/>
    <x v="0"/>
    <x v="6"/>
    <n v="556"/>
    <x v="1"/>
    <s v="Outpatient"/>
    <n v="1211"/>
    <n v="250"/>
    <n v="779037"/>
    <n v="0.3"/>
    <n v="1.6"/>
    <n v="4.8"/>
  </r>
  <r>
    <x v="1"/>
    <x v="1"/>
    <x v="3"/>
    <n v="555"/>
    <x v="0"/>
    <s v="Outpatient"/>
    <n v="2495"/>
    <n v="433"/>
    <n v="700114"/>
    <n v="0.6"/>
    <n v="3.6"/>
    <n v="5.8"/>
  </r>
  <r>
    <x v="1"/>
    <x v="1"/>
    <x v="3"/>
    <n v="556"/>
    <x v="1"/>
    <s v="Outpatient"/>
    <n v="781"/>
    <n v="222"/>
    <n v="700114"/>
    <n v="0.3"/>
    <n v="1.1000000000000001"/>
    <n v="3.5"/>
  </r>
  <r>
    <x v="1"/>
    <x v="1"/>
    <x v="4"/>
    <n v="555"/>
    <x v="0"/>
    <s v="Outpatient"/>
    <n v="2773"/>
    <n v="455"/>
    <n v="738154"/>
    <n v="0.6"/>
    <n v="3.8"/>
    <n v="6.1"/>
  </r>
  <r>
    <x v="1"/>
    <x v="1"/>
    <x v="4"/>
    <n v="556"/>
    <x v="1"/>
    <s v="Outpatient"/>
    <n v="911"/>
    <n v="229"/>
    <n v="738154"/>
    <n v="0.3"/>
    <n v="1.2"/>
    <n v="4"/>
  </r>
  <r>
    <x v="1"/>
    <x v="1"/>
    <x v="5"/>
    <n v="555"/>
    <x v="0"/>
    <s v="Outpatient"/>
    <n v="2768"/>
    <n v="479"/>
    <n v="757756"/>
    <n v="0.6"/>
    <n v="3.7"/>
    <n v="5.8"/>
  </r>
  <r>
    <x v="1"/>
    <x v="1"/>
    <x v="5"/>
    <n v="556"/>
    <x v="1"/>
    <s v="Outpatient"/>
    <n v="941"/>
    <n v="235"/>
    <n v="757756"/>
    <n v="0.3"/>
    <n v="1.2"/>
    <n v="4"/>
  </r>
  <r>
    <x v="1"/>
    <x v="1"/>
    <x v="0"/>
    <n v="555"/>
    <x v="0"/>
    <s v="Outpatient"/>
    <n v="3446"/>
    <n v="556"/>
    <n v="776176"/>
    <n v="0.7"/>
    <n v="4.4000000000000004"/>
    <n v="6.2"/>
  </r>
  <r>
    <x v="1"/>
    <x v="1"/>
    <x v="0"/>
    <n v="556"/>
    <x v="1"/>
    <s v="Outpatient"/>
    <n v="1124"/>
    <n v="258"/>
    <n v="776176"/>
    <n v="0.3"/>
    <n v="1.4"/>
    <n v="4.4000000000000004"/>
  </r>
  <r>
    <x v="1"/>
    <x v="1"/>
    <x v="1"/>
    <n v="555"/>
    <x v="0"/>
    <s v="Outpatient"/>
    <n v="3916"/>
    <n v="557"/>
    <n v="789193"/>
    <n v="0.7"/>
    <n v="5"/>
    <n v="7"/>
  </r>
  <r>
    <x v="1"/>
    <x v="1"/>
    <x v="1"/>
    <n v="556"/>
    <x v="1"/>
    <s v="Outpatient"/>
    <n v="1236"/>
    <n v="288"/>
    <n v="789193"/>
    <n v="0.4"/>
    <n v="1.6"/>
    <n v="4.3"/>
  </r>
  <r>
    <x v="1"/>
    <x v="1"/>
    <x v="2"/>
    <n v="555"/>
    <x v="0"/>
    <s v="Outpatient"/>
    <n v="4204"/>
    <n v="604"/>
    <n v="794603"/>
    <n v="0.8"/>
    <n v="5.3"/>
    <n v="7"/>
  </r>
  <r>
    <x v="1"/>
    <x v="1"/>
    <x v="2"/>
    <n v="556"/>
    <x v="1"/>
    <s v="Outpatient"/>
    <n v="1316"/>
    <n v="294"/>
    <n v="794603"/>
    <n v="0.4"/>
    <n v="1.7"/>
    <n v="4.5"/>
  </r>
  <r>
    <x v="1"/>
    <x v="1"/>
    <x v="6"/>
    <n v="555"/>
    <x v="0"/>
    <s v="Outpatient"/>
    <n v="3908"/>
    <n v="566"/>
    <n v="817051"/>
    <n v="0.7"/>
    <n v="4.8"/>
    <n v="6.9"/>
  </r>
  <r>
    <x v="1"/>
    <x v="1"/>
    <x v="6"/>
    <n v="556"/>
    <x v="1"/>
    <s v="Outpatient"/>
    <n v="1025"/>
    <n v="244"/>
    <n v="817051"/>
    <n v="0.3"/>
    <n v="1.3"/>
    <n v="4.2"/>
  </r>
  <r>
    <x v="2"/>
    <x v="0"/>
    <x v="3"/>
    <n v="555"/>
    <x v="0"/>
    <s v="Outpatient"/>
    <n v="2872"/>
    <n v="537"/>
    <n v="532412"/>
    <n v="1"/>
    <n v="5.4"/>
    <n v="5.3"/>
  </r>
  <r>
    <x v="2"/>
    <x v="0"/>
    <x v="3"/>
    <n v="556"/>
    <x v="1"/>
    <s v="Outpatient"/>
    <n v="1292"/>
    <n v="369"/>
    <n v="532412"/>
    <n v="0.7"/>
    <n v="2.4"/>
    <n v="3.5"/>
  </r>
  <r>
    <x v="2"/>
    <x v="0"/>
    <x v="4"/>
    <n v="555"/>
    <x v="0"/>
    <s v="Outpatient"/>
    <n v="3381"/>
    <n v="599"/>
    <n v="580479"/>
    <n v="1"/>
    <n v="5.8"/>
    <n v="5.6"/>
  </r>
  <r>
    <x v="2"/>
    <x v="0"/>
    <x v="4"/>
    <n v="556"/>
    <x v="1"/>
    <s v="Outpatient"/>
    <n v="1437"/>
    <n v="422"/>
    <n v="580479"/>
    <n v="0.7"/>
    <n v="2.5"/>
    <n v="3.4"/>
  </r>
  <r>
    <x v="2"/>
    <x v="0"/>
    <x v="5"/>
    <n v="555"/>
    <x v="0"/>
    <s v="Outpatient"/>
    <n v="3688"/>
    <n v="682"/>
    <n v="617346"/>
    <n v="1.1000000000000001"/>
    <n v="6"/>
    <n v="5.4"/>
  </r>
  <r>
    <x v="2"/>
    <x v="0"/>
    <x v="5"/>
    <n v="556"/>
    <x v="1"/>
    <s v="Outpatient"/>
    <n v="1666"/>
    <n v="445"/>
    <n v="617346"/>
    <n v="0.7"/>
    <n v="2.7"/>
    <n v="3.7"/>
  </r>
  <r>
    <x v="2"/>
    <x v="0"/>
    <x v="0"/>
    <n v="555"/>
    <x v="0"/>
    <s v="Outpatient"/>
    <n v="4342"/>
    <n v="724"/>
    <n v="647763"/>
    <n v="1.1000000000000001"/>
    <n v="6.7"/>
    <n v="6"/>
  </r>
  <r>
    <x v="2"/>
    <x v="0"/>
    <x v="0"/>
    <n v="556"/>
    <x v="1"/>
    <s v="Outpatient"/>
    <n v="1760"/>
    <n v="469"/>
    <n v="647763"/>
    <n v="0.7"/>
    <n v="2.7"/>
    <n v="3.8"/>
  </r>
  <r>
    <x v="2"/>
    <x v="0"/>
    <x v="1"/>
    <n v="555"/>
    <x v="0"/>
    <s v="Outpatient"/>
    <n v="4532"/>
    <n v="758"/>
    <n v="668364"/>
    <n v="1.1000000000000001"/>
    <n v="6.8"/>
    <n v="6"/>
  </r>
  <r>
    <x v="2"/>
    <x v="0"/>
    <x v="1"/>
    <n v="556"/>
    <x v="1"/>
    <s v="Outpatient"/>
    <n v="1904"/>
    <n v="513"/>
    <n v="668364"/>
    <n v="0.8"/>
    <n v="2.8"/>
    <n v="3.7"/>
  </r>
  <r>
    <x v="2"/>
    <x v="0"/>
    <x v="2"/>
    <n v="555"/>
    <x v="0"/>
    <s v="Outpatient"/>
    <n v="5387"/>
    <n v="824"/>
    <n v="673683"/>
    <n v="1.2"/>
    <n v="8"/>
    <n v="6.5"/>
  </r>
  <r>
    <x v="2"/>
    <x v="0"/>
    <x v="2"/>
    <n v="556"/>
    <x v="1"/>
    <s v="Outpatient"/>
    <n v="2432"/>
    <n v="554"/>
    <n v="673683"/>
    <n v="0.8"/>
    <n v="3.6"/>
    <n v="4.4000000000000004"/>
  </r>
  <r>
    <x v="2"/>
    <x v="0"/>
    <x v="6"/>
    <n v="555"/>
    <x v="0"/>
    <s v="Outpatient"/>
    <n v="4726"/>
    <n v="784"/>
    <n v="683244"/>
    <n v="1.1000000000000001"/>
    <n v="6.9"/>
    <n v="6"/>
  </r>
  <r>
    <x v="2"/>
    <x v="0"/>
    <x v="6"/>
    <n v="556"/>
    <x v="1"/>
    <s v="Outpatient"/>
    <n v="2059"/>
    <n v="493"/>
    <n v="683244"/>
    <n v="0.7"/>
    <n v="3"/>
    <n v="4.2"/>
  </r>
  <r>
    <x v="2"/>
    <x v="1"/>
    <x v="3"/>
    <n v="555"/>
    <x v="0"/>
    <s v="Outpatient"/>
    <n v="3627"/>
    <n v="639"/>
    <n v="559267"/>
    <n v="1.1000000000000001"/>
    <n v="6.5"/>
    <n v="5.7"/>
  </r>
  <r>
    <x v="2"/>
    <x v="1"/>
    <x v="3"/>
    <n v="556"/>
    <x v="1"/>
    <s v="Outpatient"/>
    <n v="1411"/>
    <n v="387"/>
    <n v="559267"/>
    <n v="0.7"/>
    <n v="2.5"/>
    <n v="3.6"/>
  </r>
  <r>
    <x v="2"/>
    <x v="1"/>
    <x v="4"/>
    <n v="555"/>
    <x v="0"/>
    <s v="Outpatient"/>
    <n v="3886"/>
    <n v="721"/>
    <n v="607830"/>
    <n v="1.2"/>
    <n v="6.4"/>
    <n v="5.4"/>
  </r>
  <r>
    <x v="2"/>
    <x v="1"/>
    <x v="4"/>
    <n v="556"/>
    <x v="1"/>
    <s v="Outpatient"/>
    <n v="1670"/>
    <n v="408"/>
    <n v="607830"/>
    <n v="0.7"/>
    <n v="2.7"/>
    <n v="4.0999999999999996"/>
  </r>
  <r>
    <x v="2"/>
    <x v="1"/>
    <x v="5"/>
    <n v="555"/>
    <x v="0"/>
    <s v="Outpatient"/>
    <n v="4838"/>
    <n v="836"/>
    <n v="646834"/>
    <n v="1.3"/>
    <n v="7.5"/>
    <n v="5.8"/>
  </r>
  <r>
    <x v="2"/>
    <x v="1"/>
    <x v="5"/>
    <n v="556"/>
    <x v="1"/>
    <s v="Outpatient"/>
    <n v="1712"/>
    <n v="460"/>
    <n v="646834"/>
    <n v="0.7"/>
    <n v="2.6"/>
    <n v="3.7"/>
  </r>
  <r>
    <x v="2"/>
    <x v="1"/>
    <x v="0"/>
    <n v="555"/>
    <x v="0"/>
    <s v="Outpatient"/>
    <n v="5306"/>
    <n v="898"/>
    <n v="678954"/>
    <n v="1.3"/>
    <n v="7.8"/>
    <n v="5.9"/>
  </r>
  <r>
    <x v="2"/>
    <x v="1"/>
    <x v="0"/>
    <n v="556"/>
    <x v="1"/>
    <s v="Outpatient"/>
    <n v="2016"/>
    <n v="485"/>
    <n v="678954"/>
    <n v="0.7"/>
    <n v="3"/>
    <n v="4.2"/>
  </r>
  <r>
    <x v="2"/>
    <x v="1"/>
    <x v="1"/>
    <n v="555"/>
    <x v="0"/>
    <s v="Outpatient"/>
    <n v="5608"/>
    <n v="972"/>
    <n v="699954"/>
    <n v="1.4"/>
    <n v="8"/>
    <n v="5.8"/>
  </r>
  <r>
    <x v="2"/>
    <x v="1"/>
    <x v="1"/>
    <n v="556"/>
    <x v="1"/>
    <s v="Outpatient"/>
    <n v="2119"/>
    <n v="539"/>
    <n v="699954"/>
    <n v="0.8"/>
    <n v="3"/>
    <n v="3.9"/>
  </r>
  <r>
    <x v="2"/>
    <x v="1"/>
    <x v="2"/>
    <n v="555"/>
    <x v="0"/>
    <s v="Outpatient"/>
    <n v="6207"/>
    <n v="999"/>
    <n v="705764"/>
    <n v="1.4"/>
    <n v="8.8000000000000007"/>
    <n v="6.2"/>
  </r>
  <r>
    <x v="2"/>
    <x v="1"/>
    <x v="2"/>
    <n v="556"/>
    <x v="1"/>
    <s v="Outpatient"/>
    <n v="2421"/>
    <n v="562"/>
    <n v="705764"/>
    <n v="0.8"/>
    <n v="3.4"/>
    <n v="4.3"/>
  </r>
  <r>
    <x v="2"/>
    <x v="1"/>
    <x v="6"/>
    <n v="555"/>
    <x v="0"/>
    <s v="Outpatient"/>
    <n v="5587"/>
    <n v="918"/>
    <n v="714811"/>
    <n v="1.3"/>
    <n v="7.8"/>
    <n v="6.1"/>
  </r>
  <r>
    <x v="2"/>
    <x v="1"/>
    <x v="6"/>
    <n v="556"/>
    <x v="1"/>
    <s v="Outpatient"/>
    <n v="2054"/>
    <n v="505"/>
    <n v="714811"/>
    <n v="0.7"/>
    <n v="2.9"/>
    <n v="4.0999999999999996"/>
  </r>
  <r>
    <x v="3"/>
    <x v="0"/>
    <x v="3"/>
    <n v="555"/>
    <x v="0"/>
    <s v="Outpatient"/>
    <n v="2425"/>
    <n v="507"/>
    <n v="331735"/>
    <n v="1.5"/>
    <n v="7.3"/>
    <n v="4.8"/>
  </r>
  <r>
    <x v="3"/>
    <x v="0"/>
    <x v="3"/>
    <n v="556"/>
    <x v="1"/>
    <s v="Outpatient"/>
    <n v="1274"/>
    <n v="383"/>
    <n v="331735"/>
    <n v="1.2"/>
    <n v="3.8"/>
    <n v="3.3"/>
  </r>
  <r>
    <x v="3"/>
    <x v="0"/>
    <x v="4"/>
    <n v="555"/>
    <x v="0"/>
    <s v="Outpatient"/>
    <n v="2555"/>
    <n v="563"/>
    <n v="367743"/>
    <n v="1.5"/>
    <n v="6.9"/>
    <n v="4.5"/>
  </r>
  <r>
    <x v="3"/>
    <x v="0"/>
    <x v="4"/>
    <n v="556"/>
    <x v="1"/>
    <s v="Outpatient"/>
    <n v="1428"/>
    <n v="474"/>
    <n v="367743"/>
    <n v="1.3"/>
    <n v="3.9"/>
    <n v="3"/>
  </r>
  <r>
    <x v="3"/>
    <x v="0"/>
    <x v="5"/>
    <n v="555"/>
    <x v="0"/>
    <s v="Outpatient"/>
    <n v="2918"/>
    <n v="644"/>
    <n v="390287"/>
    <n v="1.7"/>
    <n v="7.5"/>
    <n v="4.5"/>
  </r>
  <r>
    <x v="3"/>
    <x v="0"/>
    <x v="5"/>
    <n v="556"/>
    <x v="1"/>
    <s v="Outpatient"/>
    <n v="1544"/>
    <n v="462"/>
    <n v="390287"/>
    <n v="1.2"/>
    <n v="4"/>
    <n v="3.3"/>
  </r>
  <r>
    <x v="3"/>
    <x v="0"/>
    <x v="0"/>
    <n v="555"/>
    <x v="0"/>
    <s v="Outpatient"/>
    <n v="3165"/>
    <n v="703"/>
    <n v="403502"/>
    <n v="1.7"/>
    <n v="7.8"/>
    <n v="4.5"/>
  </r>
  <r>
    <x v="3"/>
    <x v="0"/>
    <x v="0"/>
    <n v="556"/>
    <x v="1"/>
    <s v="Outpatient"/>
    <n v="1668"/>
    <n v="540"/>
    <n v="403502"/>
    <n v="1.3"/>
    <n v="4.0999999999999996"/>
    <n v="3.1"/>
  </r>
  <r>
    <x v="3"/>
    <x v="0"/>
    <x v="1"/>
    <n v="555"/>
    <x v="0"/>
    <s v="Outpatient"/>
    <n v="3703"/>
    <n v="759"/>
    <n v="414897"/>
    <n v="1.8"/>
    <n v="8.9"/>
    <n v="4.9000000000000004"/>
  </r>
  <r>
    <x v="3"/>
    <x v="0"/>
    <x v="1"/>
    <n v="556"/>
    <x v="1"/>
    <s v="Outpatient"/>
    <n v="1918"/>
    <n v="528"/>
    <n v="414897"/>
    <n v="1.3"/>
    <n v="4.5999999999999996"/>
    <n v="3.6"/>
  </r>
  <r>
    <x v="3"/>
    <x v="0"/>
    <x v="2"/>
    <n v="555"/>
    <x v="0"/>
    <s v="Outpatient"/>
    <n v="4041"/>
    <n v="785"/>
    <n v="436878"/>
    <n v="1.8"/>
    <n v="9.1999999999999993"/>
    <n v="5.0999999999999996"/>
  </r>
  <r>
    <x v="3"/>
    <x v="0"/>
    <x v="2"/>
    <n v="556"/>
    <x v="1"/>
    <s v="Outpatient"/>
    <n v="2175"/>
    <n v="587"/>
    <n v="436878"/>
    <n v="1.3"/>
    <n v="5"/>
    <n v="3.7"/>
  </r>
  <r>
    <x v="3"/>
    <x v="0"/>
    <x v="6"/>
    <n v="555"/>
    <x v="0"/>
    <s v="Outpatient"/>
    <n v="3759"/>
    <n v="741"/>
    <n v="459030"/>
    <n v="1.6"/>
    <n v="8.1999999999999993"/>
    <n v="5.0999999999999996"/>
  </r>
  <r>
    <x v="3"/>
    <x v="0"/>
    <x v="6"/>
    <n v="556"/>
    <x v="1"/>
    <s v="Outpatient"/>
    <n v="2080"/>
    <n v="561"/>
    <n v="459030"/>
    <n v="1.2"/>
    <n v="4.5"/>
    <n v="3.7"/>
  </r>
  <r>
    <x v="3"/>
    <x v="1"/>
    <x v="3"/>
    <n v="555"/>
    <x v="0"/>
    <s v="Outpatient"/>
    <n v="2454"/>
    <n v="515"/>
    <n v="329296"/>
    <n v="1.6"/>
    <n v="7.5"/>
    <n v="4.8"/>
  </r>
  <r>
    <x v="3"/>
    <x v="1"/>
    <x v="3"/>
    <n v="556"/>
    <x v="1"/>
    <s v="Outpatient"/>
    <n v="1192"/>
    <n v="356"/>
    <n v="329296"/>
    <n v="1.1000000000000001"/>
    <n v="3.6"/>
    <n v="3.3"/>
  </r>
  <r>
    <x v="3"/>
    <x v="1"/>
    <x v="4"/>
    <n v="555"/>
    <x v="0"/>
    <s v="Outpatient"/>
    <n v="2779"/>
    <n v="601"/>
    <n v="366885"/>
    <n v="1.6"/>
    <n v="7.6"/>
    <n v="4.5999999999999996"/>
  </r>
  <r>
    <x v="3"/>
    <x v="1"/>
    <x v="4"/>
    <n v="556"/>
    <x v="1"/>
    <s v="Outpatient"/>
    <n v="1139"/>
    <n v="387"/>
    <n v="366885"/>
    <n v="1.1000000000000001"/>
    <n v="3.1"/>
    <n v="2.9"/>
  </r>
  <r>
    <x v="3"/>
    <x v="1"/>
    <x v="5"/>
    <n v="555"/>
    <x v="0"/>
    <s v="Outpatient"/>
    <n v="3262"/>
    <n v="678"/>
    <n v="392131"/>
    <n v="1.7"/>
    <n v="8.3000000000000007"/>
    <n v="4.8"/>
  </r>
  <r>
    <x v="3"/>
    <x v="1"/>
    <x v="5"/>
    <n v="556"/>
    <x v="1"/>
    <s v="Outpatient"/>
    <n v="1696"/>
    <n v="449"/>
    <n v="392131"/>
    <n v="1.1000000000000001"/>
    <n v="4.3"/>
    <n v="3.8"/>
  </r>
  <r>
    <x v="3"/>
    <x v="1"/>
    <x v="0"/>
    <n v="555"/>
    <x v="0"/>
    <s v="Outpatient"/>
    <n v="3697"/>
    <n v="749"/>
    <n v="408427"/>
    <n v="1.8"/>
    <n v="9.1"/>
    <n v="4.9000000000000004"/>
  </r>
  <r>
    <x v="3"/>
    <x v="1"/>
    <x v="0"/>
    <n v="556"/>
    <x v="1"/>
    <s v="Outpatient"/>
    <n v="1825"/>
    <n v="518"/>
    <n v="408427"/>
    <n v="1.3"/>
    <n v="4.5"/>
    <n v="3.5"/>
  </r>
  <r>
    <x v="3"/>
    <x v="1"/>
    <x v="1"/>
    <n v="555"/>
    <x v="0"/>
    <s v="Outpatient"/>
    <n v="4415"/>
    <n v="878"/>
    <n v="420220"/>
    <n v="2.1"/>
    <n v="10.5"/>
    <n v="5"/>
  </r>
  <r>
    <x v="3"/>
    <x v="1"/>
    <x v="1"/>
    <n v="556"/>
    <x v="1"/>
    <s v="Outpatient"/>
    <n v="1856"/>
    <n v="545"/>
    <n v="420220"/>
    <n v="1.3"/>
    <n v="4.4000000000000004"/>
    <n v="3.4"/>
  </r>
  <r>
    <x v="3"/>
    <x v="1"/>
    <x v="2"/>
    <n v="555"/>
    <x v="0"/>
    <s v="Outpatient"/>
    <n v="5039"/>
    <n v="910"/>
    <n v="443392"/>
    <n v="2.1"/>
    <n v="11.4"/>
    <n v="5.5"/>
  </r>
  <r>
    <x v="3"/>
    <x v="1"/>
    <x v="2"/>
    <n v="556"/>
    <x v="1"/>
    <s v="Outpatient"/>
    <n v="2023"/>
    <n v="544"/>
    <n v="443392"/>
    <n v="1.2"/>
    <n v="4.5999999999999996"/>
    <n v="3.7"/>
  </r>
  <r>
    <x v="3"/>
    <x v="1"/>
    <x v="6"/>
    <n v="555"/>
    <x v="0"/>
    <s v="Outpatient"/>
    <n v="4489"/>
    <n v="877"/>
    <n v="463980"/>
    <n v="1.9"/>
    <n v="9.6999999999999993"/>
    <n v="5.0999999999999996"/>
  </r>
  <r>
    <x v="3"/>
    <x v="1"/>
    <x v="6"/>
    <n v="556"/>
    <x v="1"/>
    <s v="Outpatient"/>
    <n v="2150"/>
    <n v="533"/>
    <n v="463980"/>
    <n v="1.1000000000000001"/>
    <n v="4.5999999999999996"/>
    <n v="4"/>
  </r>
  <r>
    <x v="4"/>
    <x v="0"/>
    <x v="3"/>
    <n v="555"/>
    <x v="0"/>
    <s v="Outpatient"/>
    <n v="32896"/>
    <n v="6657"/>
    <n v="3250700"/>
    <n v="2"/>
    <n v="10.1"/>
    <n v="4.9000000000000004"/>
  </r>
  <r>
    <x v="4"/>
    <x v="0"/>
    <x v="3"/>
    <n v="556"/>
    <x v="1"/>
    <s v="Outpatient"/>
    <n v="18448"/>
    <n v="6473"/>
    <n v="3250700"/>
    <n v="2"/>
    <n v="5.7"/>
    <n v="2.8"/>
  </r>
  <r>
    <x v="4"/>
    <x v="0"/>
    <x v="4"/>
    <n v="555"/>
    <x v="0"/>
    <s v="Outpatient"/>
    <n v="33305"/>
    <n v="7082"/>
    <n v="3480052"/>
    <n v="2"/>
    <n v="9.6"/>
    <n v="4.7"/>
  </r>
  <r>
    <x v="4"/>
    <x v="0"/>
    <x v="4"/>
    <n v="556"/>
    <x v="1"/>
    <s v="Outpatient"/>
    <n v="19076"/>
    <n v="6819"/>
    <n v="3480052"/>
    <n v="2"/>
    <n v="5.5"/>
    <n v="2.8"/>
  </r>
  <r>
    <x v="4"/>
    <x v="0"/>
    <x v="5"/>
    <n v="555"/>
    <x v="0"/>
    <s v="Outpatient"/>
    <n v="36706"/>
    <n v="7923"/>
    <n v="3606905"/>
    <n v="2.2000000000000002"/>
    <n v="10.199999999999999"/>
    <n v="4.5999999999999996"/>
  </r>
  <r>
    <x v="4"/>
    <x v="0"/>
    <x v="5"/>
    <n v="556"/>
    <x v="1"/>
    <s v="Outpatient"/>
    <n v="21932"/>
    <n v="7418"/>
    <n v="3606905"/>
    <n v="2.1"/>
    <n v="6.1"/>
    <n v="3"/>
  </r>
  <r>
    <x v="4"/>
    <x v="0"/>
    <x v="0"/>
    <n v="555"/>
    <x v="0"/>
    <s v="Outpatient"/>
    <n v="40053"/>
    <n v="8261"/>
    <n v="3717372"/>
    <n v="2.2000000000000002"/>
    <n v="10.8"/>
    <n v="4.8"/>
  </r>
  <r>
    <x v="4"/>
    <x v="0"/>
    <x v="0"/>
    <n v="556"/>
    <x v="1"/>
    <s v="Outpatient"/>
    <n v="24573"/>
    <n v="7920"/>
    <n v="3717372"/>
    <n v="2.1"/>
    <n v="6.6"/>
    <n v="3.1"/>
  </r>
  <r>
    <x v="4"/>
    <x v="0"/>
    <x v="1"/>
    <n v="555"/>
    <x v="0"/>
    <s v="Outpatient"/>
    <n v="42360"/>
    <n v="8687"/>
    <n v="3778921"/>
    <n v="2.2999999999999998"/>
    <n v="11.2"/>
    <n v="4.9000000000000004"/>
  </r>
  <r>
    <x v="4"/>
    <x v="0"/>
    <x v="1"/>
    <n v="556"/>
    <x v="1"/>
    <s v="Outpatient"/>
    <n v="25664"/>
    <n v="8105"/>
    <n v="3778921"/>
    <n v="2.1"/>
    <n v="6.8"/>
    <n v="3.2"/>
  </r>
  <r>
    <x v="4"/>
    <x v="0"/>
    <x v="2"/>
    <n v="555"/>
    <x v="0"/>
    <s v="Outpatient"/>
    <n v="45920"/>
    <n v="8891"/>
    <n v="3809137"/>
    <n v="2.2999999999999998"/>
    <n v="12.1"/>
    <n v="5.2"/>
  </r>
  <r>
    <x v="4"/>
    <x v="0"/>
    <x v="2"/>
    <n v="556"/>
    <x v="1"/>
    <s v="Outpatient"/>
    <n v="27859"/>
    <n v="8343"/>
    <n v="3809137"/>
    <n v="2.2000000000000002"/>
    <n v="7.3"/>
    <n v="3.3"/>
  </r>
  <r>
    <x v="4"/>
    <x v="0"/>
    <x v="6"/>
    <n v="555"/>
    <x v="0"/>
    <s v="Outpatient"/>
    <n v="41699"/>
    <n v="8403"/>
    <n v="3903548"/>
    <n v="2.2000000000000002"/>
    <n v="10.7"/>
    <n v="5"/>
  </r>
  <r>
    <x v="4"/>
    <x v="0"/>
    <x v="6"/>
    <n v="556"/>
    <x v="1"/>
    <s v="Outpatient"/>
    <n v="26134"/>
    <n v="7875"/>
    <n v="3903548"/>
    <n v="2"/>
    <n v="6.7"/>
    <n v="3.3"/>
  </r>
  <r>
    <x v="4"/>
    <x v="1"/>
    <x v="3"/>
    <n v="555"/>
    <x v="0"/>
    <s v="Outpatient"/>
    <n v="22678"/>
    <n v="5182"/>
    <n v="3093250"/>
    <n v="1.7"/>
    <n v="7.3"/>
    <n v="4.4000000000000004"/>
  </r>
  <r>
    <x v="4"/>
    <x v="1"/>
    <x v="3"/>
    <n v="556"/>
    <x v="1"/>
    <s v="Outpatient"/>
    <n v="16694"/>
    <n v="5592"/>
    <n v="3093250"/>
    <n v="1.8"/>
    <n v="5.4"/>
    <n v="3"/>
  </r>
  <r>
    <x v="4"/>
    <x v="1"/>
    <x v="4"/>
    <n v="555"/>
    <x v="0"/>
    <s v="Outpatient"/>
    <n v="25022"/>
    <n v="5688"/>
    <n v="3316001"/>
    <n v="1.7"/>
    <n v="7.5"/>
    <n v="4.4000000000000004"/>
  </r>
  <r>
    <x v="4"/>
    <x v="1"/>
    <x v="4"/>
    <n v="556"/>
    <x v="1"/>
    <s v="Outpatient"/>
    <n v="17586"/>
    <n v="6011"/>
    <n v="3316001"/>
    <n v="1.8"/>
    <n v="5.3"/>
    <n v="2.9"/>
  </r>
  <r>
    <x v="4"/>
    <x v="1"/>
    <x v="5"/>
    <n v="555"/>
    <x v="0"/>
    <s v="Outpatient"/>
    <n v="27740"/>
    <n v="6287"/>
    <n v="3454399"/>
    <n v="1.8"/>
    <n v="8"/>
    <n v="4.4000000000000004"/>
  </r>
  <r>
    <x v="4"/>
    <x v="1"/>
    <x v="5"/>
    <n v="556"/>
    <x v="1"/>
    <s v="Outpatient"/>
    <n v="19917"/>
    <n v="6566"/>
    <n v="3454399"/>
    <n v="1.9"/>
    <n v="5.8"/>
    <n v="3"/>
  </r>
  <r>
    <x v="4"/>
    <x v="1"/>
    <x v="0"/>
    <n v="555"/>
    <x v="0"/>
    <s v="Outpatient"/>
    <n v="30110"/>
    <n v="6757"/>
    <n v="3573350"/>
    <n v="1.9"/>
    <n v="8.4"/>
    <n v="4.5"/>
  </r>
  <r>
    <x v="4"/>
    <x v="1"/>
    <x v="0"/>
    <n v="556"/>
    <x v="1"/>
    <s v="Outpatient"/>
    <n v="22327"/>
    <n v="7050"/>
    <n v="3573350"/>
    <n v="2"/>
    <n v="6.2"/>
    <n v="3.2"/>
  </r>
  <r>
    <x v="4"/>
    <x v="1"/>
    <x v="1"/>
    <n v="555"/>
    <x v="0"/>
    <s v="Outpatient"/>
    <n v="32489"/>
    <n v="7121"/>
    <n v="3635829"/>
    <n v="2"/>
    <n v="8.9"/>
    <n v="4.5999999999999996"/>
  </r>
  <r>
    <x v="4"/>
    <x v="1"/>
    <x v="1"/>
    <n v="556"/>
    <x v="1"/>
    <s v="Outpatient"/>
    <n v="23981"/>
    <n v="7537"/>
    <n v="3635829"/>
    <n v="2.1"/>
    <n v="6.6"/>
    <n v="3.2"/>
  </r>
  <r>
    <x v="4"/>
    <x v="1"/>
    <x v="2"/>
    <n v="555"/>
    <x v="0"/>
    <s v="Outpatient"/>
    <n v="34953"/>
    <n v="7239"/>
    <n v="3692747"/>
    <n v="2"/>
    <n v="9.5"/>
    <n v="4.8"/>
  </r>
  <r>
    <x v="4"/>
    <x v="1"/>
    <x v="2"/>
    <n v="556"/>
    <x v="1"/>
    <s v="Outpatient"/>
    <n v="26414"/>
    <n v="7561"/>
    <n v="3692747"/>
    <n v="2"/>
    <n v="7.2"/>
    <n v="3.5"/>
  </r>
  <r>
    <x v="4"/>
    <x v="1"/>
    <x v="6"/>
    <n v="555"/>
    <x v="0"/>
    <s v="Outpatient"/>
    <n v="31860"/>
    <n v="6825"/>
    <n v="3754616"/>
    <n v="1.8"/>
    <n v="8.5"/>
    <n v="4.7"/>
  </r>
  <r>
    <x v="4"/>
    <x v="1"/>
    <x v="6"/>
    <n v="556"/>
    <x v="1"/>
    <s v="Outpatient"/>
    <n v="24047"/>
    <n v="7121"/>
    <n v="3754616"/>
    <n v="1.9"/>
    <n v="6.4"/>
    <n v="3.4"/>
  </r>
  <r>
    <x v="5"/>
    <x v="0"/>
    <x v="3"/>
    <n v="555"/>
    <x v="0"/>
    <s v="Outpatient"/>
    <n v="88"/>
    <n v="36"/>
    <n v="325290"/>
    <n v="0.1"/>
    <n v="0.3"/>
    <n v="2.4"/>
  </r>
  <r>
    <x v="5"/>
    <x v="0"/>
    <x v="3"/>
    <n v="556"/>
    <x v="1"/>
    <s v="Outpatient"/>
    <n v="78"/>
    <n v="25"/>
    <n v="325290"/>
    <n v="0.1"/>
    <n v="0.2"/>
    <n v="3.1"/>
  </r>
  <r>
    <x v="5"/>
    <x v="0"/>
    <x v="4"/>
    <n v="555"/>
    <x v="0"/>
    <s v="Outpatient"/>
    <n v="108"/>
    <n v="55"/>
    <n v="345667"/>
    <n v="0.2"/>
    <n v="0.3"/>
    <n v="2"/>
  </r>
  <r>
    <x v="5"/>
    <x v="0"/>
    <x v="4"/>
    <n v="556"/>
    <x v="1"/>
    <s v="Outpatient"/>
    <n v="125"/>
    <n v="30"/>
    <n v="345667"/>
    <n v="0.1"/>
    <n v="0.4"/>
    <n v="4.2"/>
  </r>
  <r>
    <x v="5"/>
    <x v="0"/>
    <x v="5"/>
    <n v="555"/>
    <x v="0"/>
    <s v="Outpatient"/>
    <n v="87"/>
    <n v="46"/>
    <n v="358271"/>
    <n v="0.1"/>
    <n v="0.2"/>
    <n v="1.9"/>
  </r>
  <r>
    <x v="5"/>
    <x v="0"/>
    <x v="5"/>
    <n v="556"/>
    <x v="1"/>
    <s v="Outpatient"/>
    <n v="126"/>
    <n v="33"/>
    <n v="358271"/>
    <n v="0.1"/>
    <n v="0.4"/>
    <n v="3.8"/>
  </r>
  <r>
    <x v="5"/>
    <x v="0"/>
    <x v="0"/>
    <n v="555"/>
    <x v="0"/>
    <s v="Outpatient"/>
    <n v="145"/>
    <n v="51"/>
    <n v="373820"/>
    <n v="0.1"/>
    <n v="0.4"/>
    <n v="2.8"/>
  </r>
  <r>
    <x v="5"/>
    <x v="0"/>
    <x v="0"/>
    <n v="556"/>
    <x v="1"/>
    <s v="Outpatient"/>
    <n v="112"/>
    <n v="34"/>
    <n v="373820"/>
    <n v="0.1"/>
    <n v="0.3"/>
    <n v="3.3"/>
  </r>
  <r>
    <x v="5"/>
    <x v="0"/>
    <x v="1"/>
    <n v="555"/>
    <x v="0"/>
    <s v="Outpatient"/>
    <n v="140"/>
    <n v="29"/>
    <n v="382053"/>
    <n v="0.1"/>
    <n v="0.4"/>
    <n v="4.8"/>
  </r>
  <r>
    <x v="5"/>
    <x v="0"/>
    <x v="1"/>
    <n v="556"/>
    <x v="1"/>
    <s v="Outpatient"/>
    <n v="71"/>
    <n v="29"/>
    <n v="382053"/>
    <n v="0.1"/>
    <n v="0.2"/>
    <n v="2.4"/>
  </r>
  <r>
    <x v="5"/>
    <x v="0"/>
    <x v="2"/>
    <n v="555"/>
    <x v="0"/>
    <s v="Outpatient"/>
    <n v="78"/>
    <n v="30"/>
    <n v="384574"/>
    <n v="0.1"/>
    <n v="0.2"/>
    <n v="2.6"/>
  </r>
  <r>
    <x v="5"/>
    <x v="0"/>
    <x v="2"/>
    <n v="556"/>
    <x v="1"/>
    <s v="Outpatient"/>
    <n v="51"/>
    <n v="25"/>
    <n v="384574"/>
    <n v="0.1"/>
    <n v="0.1"/>
    <n v="2"/>
  </r>
  <r>
    <x v="5"/>
    <x v="0"/>
    <x v="6"/>
    <n v="555"/>
    <x v="0"/>
    <s v="Outpatient"/>
    <n v="69"/>
    <n v="20"/>
    <n v="394994"/>
    <n v="0.1"/>
    <n v="0.2"/>
    <n v="3.4"/>
  </r>
  <r>
    <x v="5"/>
    <x v="0"/>
    <x v="6"/>
    <n v="556"/>
    <x v="1"/>
    <s v="Outpatient"/>
    <n v="53"/>
    <n v="20"/>
    <n v="394994"/>
    <n v="0.1"/>
    <n v="0.1"/>
    <n v="2.6"/>
  </r>
  <r>
    <x v="5"/>
    <x v="1"/>
    <x v="3"/>
    <n v="555"/>
    <x v="0"/>
    <s v="Outpatient"/>
    <n v="79"/>
    <n v="31"/>
    <n v="341209"/>
    <n v="0.1"/>
    <n v="0.2"/>
    <n v="2.5"/>
  </r>
  <r>
    <x v="5"/>
    <x v="1"/>
    <x v="3"/>
    <n v="556"/>
    <x v="1"/>
    <s v="Outpatient"/>
    <n v="112"/>
    <n v="32"/>
    <n v="341209"/>
    <n v="0.1"/>
    <n v="0.3"/>
    <n v="3.5"/>
  </r>
  <r>
    <x v="5"/>
    <x v="1"/>
    <x v="4"/>
    <n v="555"/>
    <x v="0"/>
    <s v="Outpatient"/>
    <n v="115"/>
    <n v="60"/>
    <n v="361526"/>
    <n v="0.2"/>
    <n v="0.3"/>
    <n v="1.9"/>
  </r>
  <r>
    <x v="5"/>
    <x v="1"/>
    <x v="4"/>
    <n v="556"/>
    <x v="1"/>
    <s v="Outpatient"/>
    <n v="100"/>
    <n v="38"/>
    <n v="361526"/>
    <n v="0.1"/>
    <n v="0.3"/>
    <n v="2.6"/>
  </r>
  <r>
    <x v="5"/>
    <x v="1"/>
    <x v="5"/>
    <n v="555"/>
    <x v="0"/>
    <s v="Outpatient"/>
    <n v="132"/>
    <n v="64"/>
    <n v="373601"/>
    <n v="0.2"/>
    <n v="0.4"/>
    <n v="2.1"/>
  </r>
  <r>
    <x v="5"/>
    <x v="1"/>
    <x v="5"/>
    <n v="556"/>
    <x v="1"/>
    <s v="Outpatient"/>
    <n v="86"/>
    <n v="33"/>
    <n v="373601"/>
    <n v="0.1"/>
    <n v="0.2"/>
    <n v="2.6"/>
  </r>
  <r>
    <x v="5"/>
    <x v="1"/>
    <x v="0"/>
    <n v="555"/>
    <x v="0"/>
    <s v="Outpatient"/>
    <n v="108"/>
    <n v="55"/>
    <n v="391336"/>
    <n v="0.1"/>
    <n v="0.3"/>
    <n v="2"/>
  </r>
  <r>
    <x v="5"/>
    <x v="1"/>
    <x v="0"/>
    <n v="556"/>
    <x v="1"/>
    <s v="Outpatient"/>
    <n v="132"/>
    <n v="37"/>
    <n v="391336"/>
    <n v="0.1"/>
    <n v="0.3"/>
    <n v="3.6"/>
  </r>
  <r>
    <x v="5"/>
    <x v="1"/>
    <x v="1"/>
    <n v="555"/>
    <x v="0"/>
    <s v="Outpatient"/>
    <n v="92"/>
    <n v="40"/>
    <n v="401325"/>
    <n v="0.1"/>
    <n v="0.2"/>
    <n v="2.2999999999999998"/>
  </r>
  <r>
    <x v="5"/>
    <x v="1"/>
    <x v="1"/>
    <n v="556"/>
    <x v="1"/>
    <s v="Outpatient"/>
    <n v="110"/>
    <n v="38"/>
    <n v="401325"/>
    <n v="0.1"/>
    <n v="0.3"/>
    <n v="2.9"/>
  </r>
  <r>
    <x v="5"/>
    <x v="1"/>
    <x v="2"/>
    <n v="555"/>
    <x v="0"/>
    <s v="Outpatient"/>
    <n v="176"/>
    <n v="44"/>
    <n v="403711"/>
    <n v="0.1"/>
    <n v="0.4"/>
    <n v="4"/>
  </r>
  <r>
    <x v="5"/>
    <x v="1"/>
    <x v="2"/>
    <n v="556"/>
    <x v="1"/>
    <s v="Outpatient"/>
    <n v="162"/>
    <n v="38"/>
    <n v="403711"/>
    <n v="0.1"/>
    <n v="0.4"/>
    <n v="4.3"/>
  </r>
  <r>
    <x v="5"/>
    <x v="1"/>
    <x v="6"/>
    <n v="555"/>
    <x v="0"/>
    <s v="Outpatient"/>
    <n v="91"/>
    <n v="26"/>
    <n v="416372"/>
    <n v="0.1"/>
    <n v="0.2"/>
    <n v="3.5"/>
  </r>
  <r>
    <x v="5"/>
    <x v="1"/>
    <x v="6"/>
    <n v="556"/>
    <x v="1"/>
    <s v="Outpatient"/>
    <n v="124"/>
    <n v="28"/>
    <n v="416372"/>
    <n v="0.1"/>
    <n v="0.3"/>
    <n v="4.4000000000000004"/>
  </r>
  <r>
    <x v="6"/>
    <x v="0"/>
    <x v="3"/>
    <n v="555"/>
    <x v="0"/>
    <s v="Outpatient"/>
    <n v="28684"/>
    <n v="6577"/>
    <n v="2882551"/>
    <n v="2.2999999999999998"/>
    <n v="10"/>
    <n v="4.4000000000000004"/>
  </r>
  <r>
    <x v="6"/>
    <x v="0"/>
    <x v="3"/>
    <n v="556"/>
    <x v="1"/>
    <s v="Outpatient"/>
    <n v="19062"/>
    <n v="7666"/>
    <n v="2882551"/>
    <n v="2.7"/>
    <n v="6.6"/>
    <n v="2.5"/>
  </r>
  <r>
    <x v="6"/>
    <x v="0"/>
    <x v="4"/>
    <n v="555"/>
    <x v="0"/>
    <s v="Outpatient"/>
    <n v="30241"/>
    <n v="7296"/>
    <n v="3133941"/>
    <n v="2.2999999999999998"/>
    <n v="9.6"/>
    <n v="4.0999999999999996"/>
  </r>
  <r>
    <x v="6"/>
    <x v="0"/>
    <x v="4"/>
    <n v="556"/>
    <x v="1"/>
    <s v="Outpatient"/>
    <n v="20361"/>
    <n v="8146"/>
    <n v="3133941"/>
    <n v="2.6"/>
    <n v="6.5"/>
    <n v="2.5"/>
  </r>
  <r>
    <x v="6"/>
    <x v="0"/>
    <x v="5"/>
    <n v="555"/>
    <x v="0"/>
    <s v="Outpatient"/>
    <n v="33019"/>
    <n v="8050"/>
    <n v="3300998"/>
    <n v="2.4"/>
    <n v="10"/>
    <n v="4.0999999999999996"/>
  </r>
  <r>
    <x v="6"/>
    <x v="0"/>
    <x v="5"/>
    <n v="556"/>
    <x v="1"/>
    <s v="Outpatient"/>
    <n v="23095"/>
    <n v="9021"/>
    <n v="3300998"/>
    <n v="2.7"/>
    <n v="7"/>
    <n v="2.6"/>
  </r>
  <r>
    <x v="6"/>
    <x v="0"/>
    <x v="0"/>
    <n v="555"/>
    <x v="0"/>
    <s v="Outpatient"/>
    <n v="36543"/>
    <n v="8702"/>
    <n v="3470917"/>
    <n v="2.5"/>
    <n v="10.5"/>
    <n v="4.2"/>
  </r>
  <r>
    <x v="6"/>
    <x v="0"/>
    <x v="0"/>
    <n v="556"/>
    <x v="1"/>
    <s v="Outpatient"/>
    <n v="26281"/>
    <n v="9627"/>
    <n v="3470917"/>
    <n v="2.8"/>
    <n v="7.6"/>
    <n v="2.7"/>
  </r>
  <r>
    <x v="6"/>
    <x v="0"/>
    <x v="1"/>
    <n v="555"/>
    <x v="0"/>
    <s v="Outpatient"/>
    <n v="37954"/>
    <n v="9114"/>
    <n v="3628916"/>
    <n v="2.5"/>
    <n v="10.5"/>
    <n v="4.2"/>
  </r>
  <r>
    <x v="6"/>
    <x v="0"/>
    <x v="1"/>
    <n v="556"/>
    <x v="1"/>
    <s v="Outpatient"/>
    <n v="28195"/>
    <n v="10262"/>
    <n v="3628916"/>
    <n v="2.8"/>
    <n v="7.8"/>
    <n v="2.7"/>
  </r>
  <r>
    <x v="6"/>
    <x v="0"/>
    <x v="2"/>
    <n v="555"/>
    <x v="0"/>
    <s v="Outpatient"/>
    <n v="43224"/>
    <n v="9668"/>
    <n v="3749775"/>
    <n v="2.6"/>
    <n v="11.5"/>
    <n v="4.5"/>
  </r>
  <r>
    <x v="6"/>
    <x v="0"/>
    <x v="2"/>
    <n v="556"/>
    <x v="1"/>
    <s v="Outpatient"/>
    <n v="31882"/>
    <n v="11034"/>
    <n v="3749775"/>
    <n v="2.9"/>
    <n v="8.5"/>
    <n v="2.9"/>
  </r>
  <r>
    <x v="6"/>
    <x v="0"/>
    <x v="6"/>
    <n v="555"/>
    <x v="0"/>
    <s v="Outpatient"/>
    <n v="40936"/>
    <n v="9304"/>
    <n v="3936902"/>
    <n v="2.4"/>
    <n v="10.4"/>
    <n v="4.4000000000000004"/>
  </r>
  <r>
    <x v="6"/>
    <x v="0"/>
    <x v="6"/>
    <n v="556"/>
    <x v="1"/>
    <s v="Outpatient"/>
    <n v="29643"/>
    <n v="10410"/>
    <n v="3936902"/>
    <n v="2.6"/>
    <n v="7.5"/>
    <n v="2.8"/>
  </r>
  <r>
    <x v="6"/>
    <x v="1"/>
    <x v="3"/>
    <n v="555"/>
    <x v="0"/>
    <s v="Outpatient"/>
    <n v="21523"/>
    <n v="5351"/>
    <n v="2663119"/>
    <n v="2"/>
    <n v="8.1"/>
    <n v="4"/>
  </r>
  <r>
    <x v="6"/>
    <x v="1"/>
    <x v="3"/>
    <n v="556"/>
    <x v="1"/>
    <s v="Outpatient"/>
    <n v="18907"/>
    <n v="6999"/>
    <n v="2663119"/>
    <n v="2.6"/>
    <n v="7.1"/>
    <n v="2.7"/>
  </r>
  <r>
    <x v="6"/>
    <x v="1"/>
    <x v="4"/>
    <n v="555"/>
    <x v="0"/>
    <s v="Outpatient"/>
    <n v="23447"/>
    <n v="5879"/>
    <n v="2900561"/>
    <n v="2"/>
    <n v="8.1"/>
    <n v="4"/>
  </r>
  <r>
    <x v="6"/>
    <x v="1"/>
    <x v="4"/>
    <n v="556"/>
    <x v="1"/>
    <s v="Outpatient"/>
    <n v="20005"/>
    <n v="7456"/>
    <n v="2900561"/>
    <n v="2.6"/>
    <n v="6.9"/>
    <n v="2.7"/>
  </r>
  <r>
    <x v="6"/>
    <x v="1"/>
    <x v="5"/>
    <n v="555"/>
    <x v="0"/>
    <s v="Outpatient"/>
    <n v="26215"/>
    <n v="6514"/>
    <n v="3071799"/>
    <n v="2.1"/>
    <n v="8.5"/>
    <n v="4"/>
  </r>
  <r>
    <x v="6"/>
    <x v="1"/>
    <x v="5"/>
    <n v="556"/>
    <x v="1"/>
    <s v="Outpatient"/>
    <n v="22307"/>
    <n v="8070"/>
    <n v="3071799"/>
    <n v="2.6"/>
    <n v="7.3"/>
    <n v="2.8"/>
  </r>
  <r>
    <x v="6"/>
    <x v="1"/>
    <x v="0"/>
    <n v="555"/>
    <x v="0"/>
    <s v="Outpatient"/>
    <n v="28839"/>
    <n v="6977"/>
    <n v="3235436"/>
    <n v="2.2000000000000002"/>
    <n v="8.9"/>
    <n v="4.0999999999999996"/>
  </r>
  <r>
    <x v="6"/>
    <x v="1"/>
    <x v="0"/>
    <n v="556"/>
    <x v="1"/>
    <s v="Outpatient"/>
    <n v="25795"/>
    <n v="8921"/>
    <n v="3235436"/>
    <n v="2.8"/>
    <n v="8"/>
    <n v="2.9"/>
  </r>
  <r>
    <x v="6"/>
    <x v="1"/>
    <x v="1"/>
    <n v="555"/>
    <x v="0"/>
    <s v="Outpatient"/>
    <n v="29806"/>
    <n v="7385"/>
    <n v="3384031"/>
    <n v="2.2000000000000002"/>
    <n v="8.8000000000000007"/>
    <n v="4"/>
  </r>
  <r>
    <x v="6"/>
    <x v="1"/>
    <x v="1"/>
    <n v="556"/>
    <x v="1"/>
    <s v="Outpatient"/>
    <n v="27654"/>
    <n v="9531"/>
    <n v="3384031"/>
    <n v="2.8"/>
    <n v="8.1999999999999993"/>
    <n v="2.9"/>
  </r>
  <r>
    <x v="6"/>
    <x v="1"/>
    <x v="2"/>
    <n v="555"/>
    <x v="0"/>
    <s v="Outpatient"/>
    <n v="33455"/>
    <n v="7657"/>
    <n v="3508216"/>
    <n v="2.2000000000000002"/>
    <n v="9.5"/>
    <n v="4.4000000000000004"/>
  </r>
  <r>
    <x v="6"/>
    <x v="1"/>
    <x v="2"/>
    <n v="556"/>
    <x v="1"/>
    <s v="Outpatient"/>
    <n v="31151"/>
    <n v="10097"/>
    <n v="3508216"/>
    <n v="2.9"/>
    <n v="8.9"/>
    <n v="3.1"/>
  </r>
  <r>
    <x v="6"/>
    <x v="1"/>
    <x v="6"/>
    <n v="555"/>
    <x v="0"/>
    <s v="Outpatient"/>
    <n v="31455"/>
    <n v="7262"/>
    <n v="3671994"/>
    <n v="2"/>
    <n v="8.6"/>
    <n v="4.3"/>
  </r>
  <r>
    <x v="6"/>
    <x v="1"/>
    <x v="6"/>
    <n v="556"/>
    <x v="1"/>
    <s v="Outpatient"/>
    <n v="29100"/>
    <n v="9557"/>
    <n v="3671994"/>
    <n v="2.6"/>
    <n v="7.9"/>
    <n v="3"/>
  </r>
  <r>
    <x v="7"/>
    <x v="0"/>
    <x v="3"/>
    <n v="555"/>
    <x v="0"/>
    <s v="Outpatient"/>
    <n v="559"/>
    <n v="101"/>
    <n v="588748"/>
    <n v="0.2"/>
    <n v="0.9"/>
    <n v="5.5"/>
  </r>
  <r>
    <x v="7"/>
    <x v="0"/>
    <x v="3"/>
    <n v="556"/>
    <x v="1"/>
    <s v="Outpatient"/>
    <n v="248"/>
    <n v="82"/>
    <n v="588748"/>
    <n v="0.1"/>
    <n v="0.4"/>
    <n v="3"/>
  </r>
  <r>
    <x v="7"/>
    <x v="0"/>
    <x v="4"/>
    <n v="555"/>
    <x v="0"/>
    <s v="Outpatient"/>
    <n v="553"/>
    <n v="126"/>
    <n v="624778"/>
    <n v="0.2"/>
    <n v="0.9"/>
    <n v="4.4000000000000004"/>
  </r>
  <r>
    <x v="7"/>
    <x v="0"/>
    <x v="4"/>
    <n v="556"/>
    <x v="1"/>
    <s v="Outpatient"/>
    <n v="255"/>
    <n v="75"/>
    <n v="624778"/>
    <n v="0.1"/>
    <n v="0.4"/>
    <n v="3.4"/>
  </r>
  <r>
    <x v="7"/>
    <x v="0"/>
    <x v="5"/>
    <n v="555"/>
    <x v="0"/>
    <s v="Outpatient"/>
    <n v="532"/>
    <n v="118"/>
    <n v="648256"/>
    <n v="0.2"/>
    <n v="0.8"/>
    <n v="4.5"/>
  </r>
  <r>
    <x v="7"/>
    <x v="0"/>
    <x v="5"/>
    <n v="556"/>
    <x v="1"/>
    <s v="Outpatient"/>
    <n v="325"/>
    <n v="85"/>
    <n v="648256"/>
    <n v="0.1"/>
    <n v="0.5"/>
    <n v="3.8"/>
  </r>
  <r>
    <x v="7"/>
    <x v="0"/>
    <x v="0"/>
    <n v="555"/>
    <x v="0"/>
    <s v="Outpatient"/>
    <n v="597"/>
    <n v="149"/>
    <n v="672199"/>
    <n v="0.2"/>
    <n v="0.9"/>
    <n v="4"/>
  </r>
  <r>
    <x v="7"/>
    <x v="0"/>
    <x v="0"/>
    <n v="556"/>
    <x v="1"/>
    <s v="Outpatient"/>
    <n v="525"/>
    <n v="107"/>
    <n v="672199"/>
    <n v="0.2"/>
    <n v="0.8"/>
    <n v="4.9000000000000004"/>
  </r>
  <r>
    <x v="7"/>
    <x v="0"/>
    <x v="1"/>
    <n v="555"/>
    <x v="0"/>
    <s v="Outpatient"/>
    <n v="693"/>
    <n v="139"/>
    <n v="686686"/>
    <n v="0.2"/>
    <n v="1"/>
    <n v="5"/>
  </r>
  <r>
    <x v="7"/>
    <x v="0"/>
    <x v="1"/>
    <n v="556"/>
    <x v="1"/>
    <s v="Outpatient"/>
    <n v="448"/>
    <n v="108"/>
    <n v="686686"/>
    <n v="0.2"/>
    <n v="0.7"/>
    <n v="4.0999999999999996"/>
  </r>
  <r>
    <x v="7"/>
    <x v="0"/>
    <x v="2"/>
    <n v="555"/>
    <x v="0"/>
    <s v="Outpatient"/>
    <n v="747"/>
    <n v="138"/>
    <n v="694764"/>
    <n v="0.2"/>
    <n v="1.1000000000000001"/>
    <n v="5.4"/>
  </r>
  <r>
    <x v="7"/>
    <x v="0"/>
    <x v="2"/>
    <n v="556"/>
    <x v="1"/>
    <s v="Outpatient"/>
    <n v="408"/>
    <n v="107"/>
    <n v="694764"/>
    <n v="0.2"/>
    <n v="0.6"/>
    <n v="3.8"/>
  </r>
  <r>
    <x v="7"/>
    <x v="0"/>
    <x v="6"/>
    <n v="555"/>
    <x v="0"/>
    <s v="Outpatient"/>
    <n v="712"/>
    <n v="119"/>
    <n v="715526"/>
    <n v="0.2"/>
    <n v="1"/>
    <n v="6"/>
  </r>
  <r>
    <x v="7"/>
    <x v="0"/>
    <x v="6"/>
    <n v="556"/>
    <x v="1"/>
    <s v="Outpatient"/>
    <n v="440"/>
    <n v="100"/>
    <n v="715526"/>
    <n v="0.1"/>
    <n v="0.6"/>
    <n v="4.4000000000000004"/>
  </r>
  <r>
    <x v="7"/>
    <x v="1"/>
    <x v="3"/>
    <n v="555"/>
    <x v="0"/>
    <s v="Outpatient"/>
    <n v="438"/>
    <n v="104"/>
    <n v="617986"/>
    <n v="0.2"/>
    <n v="0.7"/>
    <n v="4.2"/>
  </r>
  <r>
    <x v="7"/>
    <x v="1"/>
    <x v="3"/>
    <n v="556"/>
    <x v="1"/>
    <s v="Outpatient"/>
    <n v="283"/>
    <n v="82"/>
    <n v="617986"/>
    <n v="0.1"/>
    <n v="0.5"/>
    <n v="3.5"/>
  </r>
  <r>
    <x v="7"/>
    <x v="1"/>
    <x v="4"/>
    <n v="555"/>
    <x v="0"/>
    <s v="Outpatient"/>
    <n v="521"/>
    <n v="132"/>
    <n v="654306"/>
    <n v="0.2"/>
    <n v="0.8"/>
    <n v="3.9"/>
  </r>
  <r>
    <x v="7"/>
    <x v="1"/>
    <x v="4"/>
    <n v="556"/>
    <x v="1"/>
    <s v="Outpatient"/>
    <n v="253"/>
    <n v="82"/>
    <n v="654306"/>
    <n v="0.1"/>
    <n v="0.4"/>
    <n v="3.1"/>
  </r>
  <r>
    <x v="7"/>
    <x v="1"/>
    <x v="5"/>
    <n v="555"/>
    <x v="0"/>
    <s v="Outpatient"/>
    <n v="661"/>
    <n v="155"/>
    <n v="679673"/>
    <n v="0.2"/>
    <n v="1"/>
    <n v="4.3"/>
  </r>
  <r>
    <x v="7"/>
    <x v="1"/>
    <x v="5"/>
    <n v="556"/>
    <x v="1"/>
    <s v="Outpatient"/>
    <n v="391"/>
    <n v="114"/>
    <n v="679673"/>
    <n v="0.2"/>
    <n v="0.6"/>
    <n v="3.4"/>
  </r>
  <r>
    <x v="7"/>
    <x v="1"/>
    <x v="0"/>
    <n v="555"/>
    <x v="0"/>
    <s v="Outpatient"/>
    <n v="806"/>
    <n v="160"/>
    <n v="704828"/>
    <n v="0.2"/>
    <n v="1.1000000000000001"/>
    <n v="5"/>
  </r>
  <r>
    <x v="7"/>
    <x v="1"/>
    <x v="0"/>
    <n v="556"/>
    <x v="1"/>
    <s v="Outpatient"/>
    <n v="439"/>
    <n v="109"/>
    <n v="704828"/>
    <n v="0.2"/>
    <n v="0.6"/>
    <n v="4"/>
  </r>
  <r>
    <x v="7"/>
    <x v="1"/>
    <x v="1"/>
    <n v="555"/>
    <x v="0"/>
    <s v="Outpatient"/>
    <n v="889"/>
    <n v="171"/>
    <n v="719754"/>
    <n v="0.2"/>
    <n v="1.2"/>
    <n v="5.2"/>
  </r>
  <r>
    <x v="7"/>
    <x v="1"/>
    <x v="1"/>
    <n v="556"/>
    <x v="1"/>
    <s v="Outpatient"/>
    <n v="403"/>
    <n v="124"/>
    <n v="719754"/>
    <n v="0.2"/>
    <n v="0.6"/>
    <n v="3.2"/>
  </r>
  <r>
    <x v="7"/>
    <x v="1"/>
    <x v="2"/>
    <n v="555"/>
    <x v="0"/>
    <s v="Outpatient"/>
    <n v="1032"/>
    <n v="165"/>
    <n v="726364"/>
    <n v="0.2"/>
    <n v="1.4"/>
    <n v="6.3"/>
  </r>
  <r>
    <x v="7"/>
    <x v="1"/>
    <x v="2"/>
    <n v="556"/>
    <x v="1"/>
    <s v="Outpatient"/>
    <n v="448"/>
    <n v="116"/>
    <n v="726364"/>
    <n v="0.2"/>
    <n v="0.6"/>
    <n v="3.9"/>
  </r>
  <r>
    <x v="7"/>
    <x v="1"/>
    <x v="6"/>
    <n v="555"/>
    <x v="0"/>
    <s v="Outpatient"/>
    <n v="904"/>
    <n v="173"/>
    <n v="749038"/>
    <n v="0.2"/>
    <n v="1.2"/>
    <n v="5.2"/>
  </r>
  <r>
    <x v="7"/>
    <x v="1"/>
    <x v="6"/>
    <n v="556"/>
    <x v="1"/>
    <s v="Outpatient"/>
    <n v="438"/>
    <n v="110"/>
    <n v="749038"/>
    <n v="0.1"/>
    <n v="0.6"/>
    <n v="4"/>
  </r>
  <r>
    <x v="8"/>
    <x v="0"/>
    <x v="3"/>
    <n v="555"/>
    <x v="0"/>
    <s v="Outpatient"/>
    <n v="4822"/>
    <n v="1413"/>
    <n v="625930"/>
    <n v="2.2999999999999998"/>
    <n v="7.7"/>
    <n v="3.4"/>
  </r>
  <r>
    <x v="8"/>
    <x v="0"/>
    <x v="3"/>
    <n v="556"/>
    <x v="1"/>
    <s v="Outpatient"/>
    <n v="4418"/>
    <n v="1945"/>
    <n v="625930"/>
    <n v="3.1"/>
    <n v="7.1"/>
    <n v="2.2999999999999998"/>
  </r>
  <r>
    <x v="8"/>
    <x v="0"/>
    <x v="4"/>
    <n v="555"/>
    <x v="0"/>
    <s v="Outpatient"/>
    <n v="4964"/>
    <n v="1448"/>
    <n v="642278"/>
    <n v="2.2999999999999998"/>
    <n v="7.7"/>
    <n v="3.4"/>
  </r>
  <r>
    <x v="8"/>
    <x v="0"/>
    <x v="4"/>
    <n v="556"/>
    <x v="1"/>
    <s v="Outpatient"/>
    <n v="4810"/>
    <n v="2042"/>
    <n v="642278"/>
    <n v="3.2"/>
    <n v="7.5"/>
    <n v="2.4"/>
  </r>
  <r>
    <x v="8"/>
    <x v="0"/>
    <x v="5"/>
    <n v="555"/>
    <x v="0"/>
    <s v="Outpatient"/>
    <n v="5790"/>
    <n v="1599"/>
    <n v="629152"/>
    <n v="2.5"/>
    <n v="9.1999999999999993"/>
    <n v="3.6"/>
  </r>
  <r>
    <x v="8"/>
    <x v="0"/>
    <x v="5"/>
    <n v="556"/>
    <x v="1"/>
    <s v="Outpatient"/>
    <n v="5116"/>
    <n v="2070"/>
    <n v="629152"/>
    <n v="3.3"/>
    <n v="8.1"/>
    <n v="2.5"/>
  </r>
  <r>
    <x v="8"/>
    <x v="0"/>
    <x v="0"/>
    <n v="555"/>
    <x v="0"/>
    <s v="Outpatient"/>
    <n v="6438"/>
    <n v="1767"/>
    <n v="657814"/>
    <n v="2.7"/>
    <n v="9.8000000000000007"/>
    <n v="3.6"/>
  </r>
  <r>
    <x v="8"/>
    <x v="0"/>
    <x v="0"/>
    <n v="556"/>
    <x v="1"/>
    <s v="Outpatient"/>
    <n v="5161"/>
    <n v="2220"/>
    <n v="657814"/>
    <n v="3.4"/>
    <n v="7.8"/>
    <n v="2.2999999999999998"/>
  </r>
  <r>
    <x v="8"/>
    <x v="0"/>
    <x v="1"/>
    <n v="555"/>
    <x v="0"/>
    <s v="Outpatient"/>
    <n v="6810"/>
    <n v="1865"/>
    <n v="689374"/>
    <n v="2.7"/>
    <n v="9.9"/>
    <n v="3.7"/>
  </r>
  <r>
    <x v="8"/>
    <x v="0"/>
    <x v="1"/>
    <n v="556"/>
    <x v="1"/>
    <s v="Outpatient"/>
    <n v="5840"/>
    <n v="2424"/>
    <n v="689374"/>
    <n v="3.5"/>
    <n v="8.5"/>
    <n v="2.4"/>
  </r>
  <r>
    <x v="8"/>
    <x v="0"/>
    <x v="2"/>
    <n v="555"/>
    <x v="0"/>
    <s v="Outpatient"/>
    <n v="7617"/>
    <n v="2029"/>
    <n v="729168"/>
    <n v="2.8"/>
    <n v="10.4"/>
    <n v="3.8"/>
  </r>
  <r>
    <x v="8"/>
    <x v="0"/>
    <x v="2"/>
    <n v="556"/>
    <x v="1"/>
    <s v="Outpatient"/>
    <n v="6815"/>
    <n v="2693"/>
    <n v="729168"/>
    <n v="3.7"/>
    <n v="9.3000000000000007"/>
    <n v="2.5"/>
  </r>
  <r>
    <x v="8"/>
    <x v="0"/>
    <x v="6"/>
    <n v="555"/>
    <x v="0"/>
    <s v="Outpatient"/>
    <n v="7209"/>
    <n v="1913"/>
    <n v="759348"/>
    <n v="2.5"/>
    <n v="9.5"/>
    <n v="3.8"/>
  </r>
  <r>
    <x v="8"/>
    <x v="0"/>
    <x v="6"/>
    <n v="556"/>
    <x v="1"/>
    <s v="Outpatient"/>
    <n v="6072"/>
    <n v="2467"/>
    <n v="759348"/>
    <n v="3.2"/>
    <n v="8"/>
    <n v="2.5"/>
  </r>
  <r>
    <x v="8"/>
    <x v="1"/>
    <x v="3"/>
    <n v="555"/>
    <x v="0"/>
    <s v="Outpatient"/>
    <n v="3618"/>
    <n v="1102"/>
    <n v="550328"/>
    <n v="2"/>
    <n v="6.6"/>
    <n v="3.3"/>
  </r>
  <r>
    <x v="8"/>
    <x v="1"/>
    <x v="3"/>
    <n v="556"/>
    <x v="1"/>
    <s v="Outpatient"/>
    <n v="4273"/>
    <n v="1792"/>
    <n v="550328"/>
    <n v="3.3"/>
    <n v="7.8"/>
    <n v="2.4"/>
  </r>
  <r>
    <x v="8"/>
    <x v="1"/>
    <x v="4"/>
    <n v="555"/>
    <x v="0"/>
    <s v="Outpatient"/>
    <n v="3877"/>
    <n v="1109"/>
    <n v="572731"/>
    <n v="1.9"/>
    <n v="6.8"/>
    <n v="3.5"/>
  </r>
  <r>
    <x v="8"/>
    <x v="1"/>
    <x v="4"/>
    <n v="556"/>
    <x v="1"/>
    <s v="Outpatient"/>
    <n v="4344"/>
    <n v="1768"/>
    <n v="572731"/>
    <n v="3.1"/>
    <n v="7.6"/>
    <n v="2.5"/>
  </r>
  <r>
    <x v="8"/>
    <x v="1"/>
    <x v="5"/>
    <n v="555"/>
    <x v="0"/>
    <s v="Outpatient"/>
    <n v="4586"/>
    <n v="1264"/>
    <n v="566529"/>
    <n v="2.2000000000000002"/>
    <n v="8.1"/>
    <n v="3.6"/>
  </r>
  <r>
    <x v="8"/>
    <x v="1"/>
    <x v="5"/>
    <n v="556"/>
    <x v="1"/>
    <s v="Outpatient"/>
    <n v="5252"/>
    <n v="1923"/>
    <n v="566529"/>
    <n v="3.4"/>
    <n v="9.3000000000000007"/>
    <n v="2.7"/>
  </r>
  <r>
    <x v="8"/>
    <x v="1"/>
    <x v="0"/>
    <n v="555"/>
    <x v="0"/>
    <s v="Outpatient"/>
    <n v="4770"/>
    <n v="1375"/>
    <n v="596943"/>
    <n v="2.2999999999999998"/>
    <n v="8"/>
    <n v="3.5"/>
  </r>
  <r>
    <x v="8"/>
    <x v="1"/>
    <x v="0"/>
    <n v="556"/>
    <x v="1"/>
    <s v="Outpatient"/>
    <n v="5662"/>
    <n v="2139"/>
    <n v="596943"/>
    <n v="3.6"/>
    <n v="9.5"/>
    <n v="2.6"/>
  </r>
  <r>
    <x v="8"/>
    <x v="1"/>
    <x v="1"/>
    <n v="555"/>
    <x v="0"/>
    <s v="Outpatient"/>
    <n v="5092"/>
    <n v="1493"/>
    <n v="630964"/>
    <n v="2.4"/>
    <n v="8.1"/>
    <n v="3.4"/>
  </r>
  <r>
    <x v="8"/>
    <x v="1"/>
    <x v="1"/>
    <n v="556"/>
    <x v="1"/>
    <s v="Outpatient"/>
    <n v="6108"/>
    <n v="2273"/>
    <n v="630964"/>
    <n v="3.6"/>
    <n v="9.6999999999999993"/>
    <n v="2.7"/>
  </r>
  <r>
    <x v="8"/>
    <x v="1"/>
    <x v="2"/>
    <n v="555"/>
    <x v="0"/>
    <s v="Outpatient"/>
    <n v="6109"/>
    <n v="1627"/>
    <n v="672205"/>
    <n v="2.4"/>
    <n v="9.1"/>
    <n v="3.8"/>
  </r>
  <r>
    <x v="8"/>
    <x v="1"/>
    <x v="2"/>
    <n v="556"/>
    <x v="1"/>
    <s v="Outpatient"/>
    <n v="6595"/>
    <n v="2374"/>
    <n v="672205"/>
    <n v="3.5"/>
    <n v="9.8000000000000007"/>
    <n v="2.8"/>
  </r>
  <r>
    <x v="8"/>
    <x v="1"/>
    <x v="6"/>
    <n v="555"/>
    <x v="0"/>
    <s v="Outpatient"/>
    <n v="5305"/>
    <n v="1505"/>
    <n v="700063"/>
    <n v="2.1"/>
    <n v="7.6"/>
    <n v="3.5"/>
  </r>
  <r>
    <x v="8"/>
    <x v="1"/>
    <x v="6"/>
    <n v="556"/>
    <x v="1"/>
    <s v="Outpatient"/>
    <n v="6269"/>
    <n v="2304"/>
    <n v="700063"/>
    <n v="3.3"/>
    <n v="9"/>
    <n v="2.7"/>
  </r>
  <r>
    <x v="9"/>
    <x v="0"/>
    <x v="3"/>
    <n v="555"/>
    <x v="0"/>
    <s v="Outpatient"/>
    <n v="3039"/>
    <n v="1102"/>
    <n v="689171"/>
    <n v="1.6"/>
    <n v="4.4000000000000004"/>
    <n v="2.8"/>
  </r>
  <r>
    <x v="9"/>
    <x v="0"/>
    <x v="3"/>
    <n v="556"/>
    <x v="1"/>
    <s v="Outpatient"/>
    <n v="3795"/>
    <n v="1742"/>
    <n v="689171"/>
    <n v="2.5"/>
    <n v="5.5"/>
    <n v="2.2000000000000002"/>
  </r>
  <r>
    <x v="9"/>
    <x v="0"/>
    <x v="4"/>
    <n v="555"/>
    <x v="0"/>
    <s v="Outpatient"/>
    <n v="2998"/>
    <n v="1049"/>
    <n v="689949"/>
    <n v="1.5"/>
    <n v="4.3"/>
    <n v="2.9"/>
  </r>
  <r>
    <x v="9"/>
    <x v="0"/>
    <x v="4"/>
    <n v="556"/>
    <x v="1"/>
    <s v="Outpatient"/>
    <n v="3829"/>
    <n v="1695"/>
    <n v="689949"/>
    <n v="2.5"/>
    <n v="5.5"/>
    <n v="2.2999999999999998"/>
  </r>
  <r>
    <x v="9"/>
    <x v="0"/>
    <x v="5"/>
    <n v="555"/>
    <x v="0"/>
    <s v="Outpatient"/>
    <n v="3423"/>
    <n v="1153"/>
    <n v="673128"/>
    <n v="1.7"/>
    <n v="5.0999999999999996"/>
    <n v="3"/>
  </r>
  <r>
    <x v="9"/>
    <x v="0"/>
    <x v="5"/>
    <n v="556"/>
    <x v="1"/>
    <s v="Outpatient"/>
    <n v="4580"/>
    <n v="1886"/>
    <n v="673128"/>
    <n v="2.8"/>
    <n v="6.8"/>
    <n v="2.4"/>
  </r>
  <r>
    <x v="9"/>
    <x v="0"/>
    <x v="0"/>
    <n v="555"/>
    <x v="0"/>
    <s v="Outpatient"/>
    <n v="3727"/>
    <n v="1230"/>
    <n v="683319"/>
    <n v="1.8"/>
    <n v="5.5"/>
    <n v="3"/>
  </r>
  <r>
    <x v="9"/>
    <x v="0"/>
    <x v="0"/>
    <n v="556"/>
    <x v="1"/>
    <s v="Outpatient"/>
    <n v="4752"/>
    <n v="1970"/>
    <n v="683319"/>
    <n v="2.9"/>
    <n v="7"/>
    <n v="2.4"/>
  </r>
  <r>
    <x v="9"/>
    <x v="0"/>
    <x v="1"/>
    <n v="555"/>
    <x v="0"/>
    <s v="Outpatient"/>
    <n v="4027"/>
    <n v="1260"/>
    <n v="689942"/>
    <n v="1.8"/>
    <n v="5.8"/>
    <n v="3.2"/>
  </r>
  <r>
    <x v="9"/>
    <x v="0"/>
    <x v="1"/>
    <n v="556"/>
    <x v="1"/>
    <s v="Outpatient"/>
    <n v="4776"/>
    <n v="2031"/>
    <n v="689942"/>
    <n v="2.9"/>
    <n v="6.9"/>
    <n v="2.4"/>
  </r>
  <r>
    <x v="9"/>
    <x v="0"/>
    <x v="2"/>
    <n v="555"/>
    <x v="0"/>
    <s v="Outpatient"/>
    <n v="4568"/>
    <n v="1360"/>
    <n v="700673"/>
    <n v="1.9"/>
    <n v="6.5"/>
    <n v="3.4"/>
  </r>
  <r>
    <x v="9"/>
    <x v="0"/>
    <x v="2"/>
    <n v="556"/>
    <x v="1"/>
    <s v="Outpatient"/>
    <n v="5614"/>
    <n v="2208"/>
    <n v="700673"/>
    <n v="3.2"/>
    <n v="8"/>
    <n v="2.5"/>
  </r>
  <r>
    <x v="9"/>
    <x v="0"/>
    <x v="6"/>
    <n v="555"/>
    <x v="0"/>
    <s v="Outpatient"/>
    <n v="4000"/>
    <n v="1317"/>
    <n v="715593"/>
    <n v="1.8"/>
    <n v="5.6"/>
    <n v="3"/>
  </r>
  <r>
    <x v="9"/>
    <x v="0"/>
    <x v="6"/>
    <n v="556"/>
    <x v="1"/>
    <s v="Outpatient"/>
    <n v="4732"/>
    <n v="1961"/>
    <n v="715593"/>
    <n v="2.7"/>
    <n v="6.6"/>
    <n v="2.4"/>
  </r>
  <r>
    <x v="9"/>
    <x v="1"/>
    <x v="3"/>
    <n v="555"/>
    <x v="0"/>
    <s v="Outpatient"/>
    <n v="1908"/>
    <n v="638"/>
    <n v="398629"/>
    <n v="1.6"/>
    <n v="4.8"/>
    <n v="3"/>
  </r>
  <r>
    <x v="9"/>
    <x v="1"/>
    <x v="3"/>
    <n v="556"/>
    <x v="1"/>
    <s v="Outpatient"/>
    <n v="2894"/>
    <n v="1157"/>
    <n v="398629"/>
    <n v="2.9"/>
    <n v="7.3"/>
    <n v="2.5"/>
  </r>
  <r>
    <x v="9"/>
    <x v="1"/>
    <x v="4"/>
    <n v="555"/>
    <x v="0"/>
    <s v="Outpatient"/>
    <n v="2083"/>
    <n v="652"/>
    <n v="410807"/>
    <n v="1.6"/>
    <n v="5.0999999999999996"/>
    <n v="3.2"/>
  </r>
  <r>
    <x v="9"/>
    <x v="1"/>
    <x v="4"/>
    <n v="556"/>
    <x v="1"/>
    <s v="Outpatient"/>
    <n v="2807"/>
    <n v="1133"/>
    <n v="410807"/>
    <n v="2.8"/>
    <n v="6.8"/>
    <n v="2.5"/>
  </r>
  <r>
    <x v="9"/>
    <x v="1"/>
    <x v="5"/>
    <n v="555"/>
    <x v="0"/>
    <s v="Outpatient"/>
    <n v="2104"/>
    <n v="688"/>
    <n v="408535"/>
    <n v="1.7"/>
    <n v="5.2"/>
    <n v="3.1"/>
  </r>
  <r>
    <x v="9"/>
    <x v="1"/>
    <x v="5"/>
    <n v="556"/>
    <x v="1"/>
    <s v="Outpatient"/>
    <n v="3126"/>
    <n v="1254"/>
    <n v="408535"/>
    <n v="3.1"/>
    <n v="7.7"/>
    <n v="2.5"/>
  </r>
  <r>
    <x v="9"/>
    <x v="1"/>
    <x v="0"/>
    <n v="555"/>
    <x v="0"/>
    <s v="Outpatient"/>
    <n v="2214"/>
    <n v="725"/>
    <n v="426867"/>
    <n v="1.7"/>
    <n v="5.2"/>
    <n v="3.1"/>
  </r>
  <r>
    <x v="9"/>
    <x v="1"/>
    <x v="0"/>
    <n v="556"/>
    <x v="1"/>
    <s v="Outpatient"/>
    <n v="3112"/>
    <n v="1283"/>
    <n v="426867"/>
    <n v="3"/>
    <n v="7.3"/>
    <n v="2.4"/>
  </r>
  <r>
    <x v="9"/>
    <x v="1"/>
    <x v="1"/>
    <n v="555"/>
    <x v="0"/>
    <s v="Outpatient"/>
    <n v="2399"/>
    <n v="799"/>
    <n v="441607"/>
    <n v="1.8"/>
    <n v="5.4"/>
    <n v="3"/>
  </r>
  <r>
    <x v="9"/>
    <x v="1"/>
    <x v="1"/>
    <n v="556"/>
    <x v="1"/>
    <s v="Outpatient"/>
    <n v="3177"/>
    <n v="1291"/>
    <n v="441607"/>
    <n v="2.9"/>
    <n v="7.2"/>
    <n v="2.5"/>
  </r>
  <r>
    <x v="9"/>
    <x v="1"/>
    <x v="2"/>
    <n v="555"/>
    <x v="0"/>
    <s v="Outpatient"/>
    <n v="2664"/>
    <n v="872"/>
    <n v="462700"/>
    <n v="1.9"/>
    <n v="5.8"/>
    <n v="3.1"/>
  </r>
  <r>
    <x v="9"/>
    <x v="1"/>
    <x v="2"/>
    <n v="556"/>
    <x v="1"/>
    <s v="Outpatient"/>
    <n v="3664"/>
    <n v="1442"/>
    <n v="462700"/>
    <n v="3.1"/>
    <n v="7.9"/>
    <n v="2.5"/>
  </r>
  <r>
    <x v="9"/>
    <x v="1"/>
    <x v="6"/>
    <n v="555"/>
    <x v="0"/>
    <s v="Outpatient"/>
    <n v="2434"/>
    <n v="795"/>
    <n v="481785"/>
    <n v="1.7"/>
    <n v="5.0999999999999996"/>
    <n v="3.1"/>
  </r>
  <r>
    <x v="9"/>
    <x v="1"/>
    <x v="6"/>
    <n v="556"/>
    <x v="1"/>
    <s v="Outpatient"/>
    <n v="3354"/>
    <n v="1359"/>
    <n v="481785"/>
    <n v="2.8"/>
    <n v="7"/>
    <n v="2.5"/>
  </r>
  <r>
    <x v="0"/>
    <x v="0"/>
    <x v="7"/>
    <n v="555"/>
    <x v="0"/>
    <s v="Outpatient"/>
    <n v="1"/>
    <n v="1"/>
    <n v="5457"/>
    <n v="0.2"/>
    <n v="0.2"/>
    <n v="1"/>
  </r>
  <r>
    <x v="0"/>
    <x v="0"/>
    <x v="8"/>
    <n v="555"/>
    <x v="0"/>
    <s v="Outpatient"/>
    <n v="3"/>
    <n v="2"/>
    <n v="5713"/>
    <n v="0.4"/>
    <n v="0.5"/>
    <n v="1.5"/>
  </r>
  <r>
    <x v="0"/>
    <x v="0"/>
    <x v="9"/>
    <n v="556"/>
    <x v="1"/>
    <s v="Outpatient"/>
    <n v="1"/>
    <n v="1"/>
    <n v="5668"/>
    <n v="0.2"/>
    <n v="0.2"/>
    <n v="1"/>
  </r>
  <r>
    <x v="0"/>
    <x v="0"/>
    <x v="4"/>
    <n v="555"/>
    <x v="0"/>
    <s v="Outpatient"/>
    <n v="1"/>
    <n v="1"/>
    <n v="4532"/>
    <n v="0.2"/>
    <n v="0.2"/>
    <n v="1"/>
  </r>
  <r>
    <x v="0"/>
    <x v="0"/>
    <x v="4"/>
    <n v="556"/>
    <x v="1"/>
    <s v="Outpatient"/>
    <n v="2"/>
    <n v="2"/>
    <n v="4532"/>
    <n v="0.4"/>
    <n v="0.4"/>
    <n v="1"/>
  </r>
  <r>
    <x v="0"/>
    <x v="0"/>
    <x v="6"/>
    <n v="556"/>
    <x v="1"/>
    <s v="Outpatient"/>
    <n v="1"/>
    <n v="1"/>
    <n v="5343"/>
    <n v="0.2"/>
    <n v="0.2"/>
    <n v="1"/>
  </r>
  <r>
    <x v="0"/>
    <x v="1"/>
    <x v="9"/>
    <n v="556"/>
    <x v="1"/>
    <s v="Outpatient"/>
    <n v="2"/>
    <n v="1"/>
    <n v="5798"/>
    <n v="0.2"/>
    <n v="0.3"/>
    <n v="2"/>
  </r>
  <r>
    <x v="0"/>
    <x v="1"/>
    <x v="3"/>
    <n v="556"/>
    <x v="1"/>
    <s v="Outpatient"/>
    <n v="4"/>
    <n v="2"/>
    <n v="4838"/>
    <n v="0.4"/>
    <n v="0.8"/>
    <n v="2"/>
  </r>
  <r>
    <x v="0"/>
    <x v="1"/>
    <x v="4"/>
    <n v="556"/>
    <x v="1"/>
    <s v="Outpatient"/>
    <n v="1"/>
    <n v="1"/>
    <n v="4787"/>
    <n v="0.2"/>
    <n v="0.2"/>
    <n v="1"/>
  </r>
  <r>
    <x v="0"/>
    <x v="1"/>
    <x v="5"/>
    <n v="555"/>
    <x v="0"/>
    <s v="Outpatient"/>
    <n v="1"/>
    <n v="1"/>
    <n v="4611"/>
    <n v="0.2"/>
    <n v="0.2"/>
    <n v="1"/>
  </r>
  <r>
    <x v="0"/>
    <x v="1"/>
    <x v="5"/>
    <n v="556"/>
    <x v="1"/>
    <s v="Outpatient"/>
    <n v="1"/>
    <n v="1"/>
    <n v="4611"/>
    <n v="0.2"/>
    <n v="0.2"/>
    <n v="1"/>
  </r>
  <r>
    <x v="0"/>
    <x v="1"/>
    <x v="0"/>
    <n v="555"/>
    <x v="0"/>
    <s v="Outpatient"/>
    <n v="3"/>
    <n v="1"/>
    <n v="4577"/>
    <n v="0.2"/>
    <n v="0.7"/>
    <n v="3"/>
  </r>
  <r>
    <x v="0"/>
    <x v="1"/>
    <x v="1"/>
    <n v="556"/>
    <x v="1"/>
    <s v="Outpatient"/>
    <n v="1"/>
    <n v="1"/>
    <n v="4775"/>
    <n v="0.2"/>
    <n v="0.2"/>
    <n v="1"/>
  </r>
  <r>
    <x v="0"/>
    <x v="1"/>
    <x v="2"/>
    <n v="556"/>
    <x v="1"/>
    <s v="Outpatient"/>
    <n v="2"/>
    <n v="1"/>
    <n v="5085"/>
    <n v="0.2"/>
    <n v="0.4"/>
    <n v="2"/>
  </r>
  <r>
    <x v="0"/>
    <x v="1"/>
    <x v="6"/>
    <n v="556"/>
    <x v="1"/>
    <s v="Outpatient"/>
    <n v="1"/>
    <n v="1"/>
    <n v="5627"/>
    <n v="0.2"/>
    <n v="0.2"/>
    <n v="1"/>
  </r>
  <r>
    <x v="0"/>
    <x v="1"/>
    <x v="10"/>
    <n v="556"/>
    <x v="1"/>
    <s v="Outpatient"/>
    <n v="3"/>
    <n v="2"/>
    <n v="5807"/>
    <n v="0.3"/>
    <n v="0.5"/>
    <n v="1.5"/>
  </r>
  <r>
    <x v="1"/>
    <x v="0"/>
    <x v="11"/>
    <n v="555"/>
    <x v="0"/>
    <s v="Outpatient"/>
    <n v="12"/>
    <n v="3"/>
    <n v="20724"/>
    <n v="0.1"/>
    <n v="0.6"/>
    <n v="4"/>
  </r>
  <r>
    <x v="1"/>
    <x v="0"/>
    <x v="11"/>
    <n v="556"/>
    <x v="1"/>
    <s v="Outpatient"/>
    <n v="13"/>
    <n v="5"/>
    <n v="20724"/>
    <n v="0.2"/>
    <n v="0.6"/>
    <n v="2.6"/>
  </r>
  <r>
    <x v="1"/>
    <x v="0"/>
    <x v="7"/>
    <n v="555"/>
    <x v="0"/>
    <s v="Outpatient"/>
    <n v="20"/>
    <n v="5"/>
    <n v="20575"/>
    <n v="0.2"/>
    <n v="1"/>
    <n v="4"/>
  </r>
  <r>
    <x v="1"/>
    <x v="0"/>
    <x v="7"/>
    <n v="556"/>
    <x v="1"/>
    <s v="Outpatient"/>
    <n v="5"/>
    <n v="2"/>
    <n v="20575"/>
    <n v="0.1"/>
    <n v="0.2"/>
    <n v="2.5"/>
  </r>
  <r>
    <x v="1"/>
    <x v="0"/>
    <x v="8"/>
    <n v="555"/>
    <x v="0"/>
    <s v="Outpatient"/>
    <n v="16"/>
    <n v="5"/>
    <n v="22397"/>
    <n v="0.2"/>
    <n v="0.7"/>
    <n v="3.2"/>
  </r>
  <r>
    <x v="1"/>
    <x v="0"/>
    <x v="8"/>
    <n v="556"/>
    <x v="1"/>
    <s v="Outpatient"/>
    <n v="22"/>
    <n v="4"/>
    <n v="22397"/>
    <n v="0.2"/>
    <n v="1"/>
    <n v="5.5"/>
  </r>
  <r>
    <x v="1"/>
    <x v="0"/>
    <x v="9"/>
    <n v="555"/>
    <x v="0"/>
    <s v="Outpatient"/>
    <n v="72"/>
    <n v="5"/>
    <n v="21698"/>
    <n v="0.2"/>
    <n v="3.3"/>
    <n v="14.4"/>
  </r>
  <r>
    <x v="1"/>
    <x v="0"/>
    <x v="9"/>
    <n v="556"/>
    <x v="1"/>
    <s v="Outpatient"/>
    <n v="13"/>
    <n v="4"/>
    <n v="21698"/>
    <n v="0.2"/>
    <n v="0.6"/>
    <n v="3.2"/>
  </r>
  <r>
    <x v="1"/>
    <x v="0"/>
    <x v="3"/>
    <n v="555"/>
    <x v="0"/>
    <s v="Outpatient"/>
    <n v="19"/>
    <n v="3"/>
    <n v="18644"/>
    <n v="0.2"/>
    <n v="1"/>
    <n v="6.3"/>
  </r>
  <r>
    <x v="1"/>
    <x v="0"/>
    <x v="3"/>
    <n v="556"/>
    <x v="1"/>
    <s v="Outpatient"/>
    <n v="29"/>
    <n v="7"/>
    <n v="18644"/>
    <n v="0.4"/>
    <n v="1.6"/>
    <n v="4.0999999999999996"/>
  </r>
  <r>
    <x v="1"/>
    <x v="0"/>
    <x v="4"/>
    <n v="555"/>
    <x v="0"/>
    <s v="Outpatient"/>
    <n v="17"/>
    <n v="6"/>
    <n v="18335"/>
    <n v="0.3"/>
    <n v="0.9"/>
    <n v="2.8"/>
  </r>
  <r>
    <x v="1"/>
    <x v="0"/>
    <x v="4"/>
    <n v="556"/>
    <x v="1"/>
    <s v="Outpatient"/>
    <n v="15"/>
    <n v="3"/>
    <n v="18335"/>
    <n v="0.2"/>
    <n v="0.8"/>
    <n v="5"/>
  </r>
  <r>
    <x v="1"/>
    <x v="0"/>
    <x v="5"/>
    <n v="555"/>
    <x v="0"/>
    <s v="Outpatient"/>
    <n v="16"/>
    <n v="4"/>
    <n v="17502"/>
    <n v="0.2"/>
    <n v="0.9"/>
    <n v="4"/>
  </r>
  <r>
    <x v="1"/>
    <x v="0"/>
    <x v="5"/>
    <n v="556"/>
    <x v="1"/>
    <s v="Outpatient"/>
    <n v="4"/>
    <n v="2"/>
    <n v="17502"/>
    <n v="0.1"/>
    <n v="0.2"/>
    <n v="2"/>
  </r>
  <r>
    <x v="1"/>
    <x v="0"/>
    <x v="0"/>
    <n v="555"/>
    <x v="0"/>
    <s v="Outpatient"/>
    <n v="71"/>
    <n v="7"/>
    <n v="16589"/>
    <n v="0.4"/>
    <n v="4.3"/>
    <n v="10.1"/>
  </r>
  <r>
    <x v="1"/>
    <x v="0"/>
    <x v="0"/>
    <n v="556"/>
    <x v="1"/>
    <s v="Outpatient"/>
    <n v="29"/>
    <n v="4"/>
    <n v="16589"/>
    <n v="0.2"/>
    <n v="1.7"/>
    <n v="7.2"/>
  </r>
  <r>
    <x v="1"/>
    <x v="0"/>
    <x v="1"/>
    <n v="555"/>
    <x v="0"/>
    <s v="Outpatient"/>
    <n v="121"/>
    <n v="9"/>
    <n v="16262"/>
    <n v="0.6"/>
    <n v="7.4"/>
    <n v="13.4"/>
  </r>
  <r>
    <x v="1"/>
    <x v="0"/>
    <x v="1"/>
    <n v="556"/>
    <x v="1"/>
    <s v="Outpatient"/>
    <n v="5"/>
    <n v="3"/>
    <n v="16262"/>
    <n v="0.2"/>
    <n v="0.3"/>
    <n v="1.7"/>
  </r>
  <r>
    <x v="1"/>
    <x v="0"/>
    <x v="2"/>
    <n v="555"/>
    <x v="0"/>
    <s v="Outpatient"/>
    <n v="112"/>
    <n v="9"/>
    <n v="16477"/>
    <n v="0.5"/>
    <n v="6.8"/>
    <n v="12.4"/>
  </r>
  <r>
    <x v="1"/>
    <x v="0"/>
    <x v="2"/>
    <n v="556"/>
    <x v="1"/>
    <s v="Outpatient"/>
    <n v="29"/>
    <n v="4"/>
    <n v="16477"/>
    <n v="0.2"/>
    <n v="1.8"/>
    <n v="7.2"/>
  </r>
  <r>
    <x v="1"/>
    <x v="0"/>
    <x v="6"/>
    <n v="555"/>
    <x v="0"/>
    <s v="Outpatient"/>
    <n v="179"/>
    <n v="15"/>
    <n v="17428"/>
    <n v="0.9"/>
    <n v="10.3"/>
    <n v="11.9"/>
  </r>
  <r>
    <x v="1"/>
    <x v="0"/>
    <x v="6"/>
    <n v="556"/>
    <x v="1"/>
    <s v="Outpatient"/>
    <n v="153"/>
    <n v="8"/>
    <n v="17428"/>
    <n v="0.5"/>
    <n v="8.8000000000000007"/>
    <n v="19.100000000000001"/>
  </r>
  <r>
    <x v="1"/>
    <x v="0"/>
    <x v="10"/>
    <n v="555"/>
    <x v="0"/>
    <s v="Outpatient"/>
    <n v="17"/>
    <n v="9"/>
    <n v="17849"/>
    <n v="0.5"/>
    <n v="1"/>
    <n v="1.9"/>
  </r>
  <r>
    <x v="1"/>
    <x v="0"/>
    <x v="10"/>
    <n v="556"/>
    <x v="1"/>
    <s v="Outpatient"/>
    <n v="6"/>
    <n v="4"/>
    <n v="17849"/>
    <n v="0.2"/>
    <n v="0.3"/>
    <n v="1.5"/>
  </r>
  <r>
    <x v="1"/>
    <x v="1"/>
    <x v="11"/>
    <n v="555"/>
    <x v="0"/>
    <s v="Outpatient"/>
    <n v="46"/>
    <n v="8"/>
    <n v="21216"/>
    <n v="0.4"/>
    <n v="2.2000000000000002"/>
    <n v="5.8"/>
  </r>
  <r>
    <x v="1"/>
    <x v="1"/>
    <x v="11"/>
    <n v="556"/>
    <x v="1"/>
    <s v="Outpatient"/>
    <n v="11"/>
    <n v="3"/>
    <n v="21216"/>
    <n v="0.1"/>
    <n v="0.5"/>
    <n v="3.7"/>
  </r>
  <r>
    <x v="1"/>
    <x v="1"/>
    <x v="7"/>
    <n v="555"/>
    <x v="0"/>
    <s v="Outpatient"/>
    <n v="30"/>
    <n v="9"/>
    <n v="21070"/>
    <n v="0.4"/>
    <n v="1.4"/>
    <n v="3.3"/>
  </r>
  <r>
    <x v="1"/>
    <x v="1"/>
    <x v="7"/>
    <n v="556"/>
    <x v="1"/>
    <s v="Outpatient"/>
    <n v="22"/>
    <n v="6"/>
    <n v="21070"/>
    <n v="0.3"/>
    <n v="1"/>
    <n v="3.7"/>
  </r>
  <r>
    <x v="1"/>
    <x v="1"/>
    <x v="8"/>
    <n v="555"/>
    <x v="0"/>
    <s v="Outpatient"/>
    <n v="39"/>
    <n v="12"/>
    <n v="23057"/>
    <n v="0.5"/>
    <n v="1.7"/>
    <n v="3.2"/>
  </r>
  <r>
    <x v="1"/>
    <x v="1"/>
    <x v="8"/>
    <n v="556"/>
    <x v="1"/>
    <s v="Outpatient"/>
    <n v="34"/>
    <n v="6"/>
    <n v="23057"/>
    <n v="0.3"/>
    <n v="1.5"/>
    <n v="5.7"/>
  </r>
  <r>
    <x v="1"/>
    <x v="1"/>
    <x v="9"/>
    <n v="555"/>
    <x v="0"/>
    <s v="Outpatient"/>
    <n v="45"/>
    <n v="13"/>
    <n v="22541"/>
    <n v="0.6"/>
    <n v="2"/>
    <n v="3.5"/>
  </r>
  <r>
    <x v="1"/>
    <x v="1"/>
    <x v="9"/>
    <n v="556"/>
    <x v="1"/>
    <s v="Outpatient"/>
    <n v="31"/>
    <n v="8"/>
    <n v="22541"/>
    <n v="0.4"/>
    <n v="1.4"/>
    <n v="3.9"/>
  </r>
  <r>
    <x v="1"/>
    <x v="1"/>
    <x v="3"/>
    <n v="555"/>
    <x v="0"/>
    <s v="Outpatient"/>
    <n v="110"/>
    <n v="18"/>
    <n v="19577"/>
    <n v="0.9"/>
    <n v="5.6"/>
    <n v="6.1"/>
  </r>
  <r>
    <x v="1"/>
    <x v="1"/>
    <x v="3"/>
    <n v="556"/>
    <x v="1"/>
    <s v="Outpatient"/>
    <n v="45"/>
    <n v="10"/>
    <n v="19577"/>
    <n v="0.5"/>
    <n v="2.2999999999999998"/>
    <n v="4.5"/>
  </r>
  <r>
    <x v="1"/>
    <x v="1"/>
    <x v="4"/>
    <n v="555"/>
    <x v="0"/>
    <s v="Outpatient"/>
    <n v="81"/>
    <n v="9"/>
    <n v="19246"/>
    <n v="0.5"/>
    <n v="4.2"/>
    <n v="9"/>
  </r>
  <r>
    <x v="1"/>
    <x v="1"/>
    <x v="4"/>
    <n v="556"/>
    <x v="1"/>
    <s v="Outpatient"/>
    <n v="59"/>
    <n v="4"/>
    <n v="19246"/>
    <n v="0.2"/>
    <n v="3.1"/>
    <n v="14.8"/>
  </r>
  <r>
    <x v="1"/>
    <x v="1"/>
    <x v="5"/>
    <n v="555"/>
    <x v="0"/>
    <s v="Outpatient"/>
    <n v="96"/>
    <n v="12"/>
    <n v="18012"/>
    <n v="0.7"/>
    <n v="5.3"/>
    <n v="8"/>
  </r>
  <r>
    <x v="1"/>
    <x v="1"/>
    <x v="5"/>
    <n v="556"/>
    <x v="1"/>
    <s v="Outpatient"/>
    <n v="33"/>
    <n v="7"/>
    <n v="18012"/>
    <n v="0.4"/>
    <n v="1.8"/>
    <n v="4.7"/>
  </r>
  <r>
    <x v="1"/>
    <x v="1"/>
    <x v="0"/>
    <n v="555"/>
    <x v="0"/>
    <s v="Outpatient"/>
    <n v="151"/>
    <n v="18"/>
    <n v="17173"/>
    <n v="1"/>
    <n v="8.8000000000000007"/>
    <n v="8.4"/>
  </r>
  <r>
    <x v="1"/>
    <x v="1"/>
    <x v="0"/>
    <n v="556"/>
    <x v="1"/>
    <s v="Outpatient"/>
    <n v="26"/>
    <n v="5"/>
    <n v="17173"/>
    <n v="0.3"/>
    <n v="1.5"/>
    <n v="5.2"/>
  </r>
  <r>
    <x v="1"/>
    <x v="1"/>
    <x v="1"/>
    <n v="555"/>
    <x v="0"/>
    <s v="Outpatient"/>
    <n v="254"/>
    <n v="18"/>
    <n v="16855"/>
    <n v="1.1000000000000001"/>
    <n v="15.1"/>
    <n v="14.1"/>
  </r>
  <r>
    <x v="1"/>
    <x v="1"/>
    <x v="1"/>
    <n v="556"/>
    <x v="1"/>
    <s v="Outpatient"/>
    <n v="57"/>
    <n v="5"/>
    <n v="16855"/>
    <n v="0.3"/>
    <n v="3.4"/>
    <n v="11.4"/>
  </r>
  <r>
    <x v="1"/>
    <x v="1"/>
    <x v="2"/>
    <n v="555"/>
    <x v="0"/>
    <s v="Outpatient"/>
    <n v="166"/>
    <n v="18"/>
    <n v="16964"/>
    <n v="1.1000000000000001"/>
    <n v="9.8000000000000007"/>
    <n v="9.1999999999999993"/>
  </r>
  <r>
    <x v="1"/>
    <x v="1"/>
    <x v="2"/>
    <n v="556"/>
    <x v="1"/>
    <s v="Outpatient"/>
    <n v="25"/>
    <n v="6"/>
    <n v="16964"/>
    <n v="0.4"/>
    <n v="1.5"/>
    <n v="4.2"/>
  </r>
  <r>
    <x v="1"/>
    <x v="1"/>
    <x v="6"/>
    <n v="555"/>
    <x v="0"/>
    <s v="Outpatient"/>
    <n v="167"/>
    <n v="14"/>
    <n v="18064"/>
    <n v="0.8"/>
    <n v="9.1999999999999993"/>
    <n v="11.9"/>
  </r>
  <r>
    <x v="1"/>
    <x v="1"/>
    <x v="6"/>
    <n v="556"/>
    <x v="1"/>
    <s v="Outpatient"/>
    <n v="54"/>
    <n v="9"/>
    <n v="18064"/>
    <n v="0.5"/>
    <n v="3"/>
    <n v="6"/>
  </r>
  <r>
    <x v="1"/>
    <x v="1"/>
    <x v="10"/>
    <n v="555"/>
    <x v="0"/>
    <s v="Outpatient"/>
    <n v="17"/>
    <n v="9"/>
    <n v="18572"/>
    <n v="0.5"/>
    <n v="0.9"/>
    <n v="1.9"/>
  </r>
  <r>
    <x v="1"/>
    <x v="1"/>
    <x v="10"/>
    <n v="556"/>
    <x v="1"/>
    <s v="Outpatient"/>
    <n v="11"/>
    <n v="5"/>
    <n v="18572"/>
    <n v="0.3"/>
    <n v="0.6"/>
    <n v="2.2000000000000002"/>
  </r>
  <r>
    <x v="2"/>
    <x v="0"/>
    <x v="11"/>
    <n v="555"/>
    <x v="0"/>
    <s v="Outpatient"/>
    <n v="85"/>
    <n v="12"/>
    <n v="17852"/>
    <n v="0.7"/>
    <n v="4.8"/>
    <n v="7.1"/>
  </r>
  <r>
    <x v="2"/>
    <x v="0"/>
    <x v="11"/>
    <n v="556"/>
    <x v="1"/>
    <s v="Outpatient"/>
    <n v="5"/>
    <n v="2"/>
    <n v="17852"/>
    <n v="0.1"/>
    <n v="0.3"/>
    <n v="2.5"/>
  </r>
  <r>
    <x v="2"/>
    <x v="0"/>
    <x v="7"/>
    <n v="555"/>
    <x v="0"/>
    <s v="Outpatient"/>
    <n v="77"/>
    <n v="12"/>
    <n v="17747"/>
    <n v="0.7"/>
    <n v="4.3"/>
    <n v="6.4"/>
  </r>
  <r>
    <x v="2"/>
    <x v="0"/>
    <x v="7"/>
    <n v="556"/>
    <x v="1"/>
    <s v="Outpatient"/>
    <n v="28"/>
    <n v="7"/>
    <n v="17747"/>
    <n v="0.4"/>
    <n v="1.6"/>
    <n v="4"/>
  </r>
  <r>
    <x v="2"/>
    <x v="0"/>
    <x v="8"/>
    <n v="555"/>
    <x v="0"/>
    <s v="Outpatient"/>
    <n v="75"/>
    <n v="13"/>
    <n v="19152"/>
    <n v="0.7"/>
    <n v="3.9"/>
    <n v="5.8"/>
  </r>
  <r>
    <x v="2"/>
    <x v="0"/>
    <x v="8"/>
    <n v="556"/>
    <x v="1"/>
    <s v="Outpatient"/>
    <n v="62"/>
    <n v="10"/>
    <n v="19152"/>
    <n v="0.5"/>
    <n v="3.2"/>
    <n v="6.2"/>
  </r>
  <r>
    <x v="2"/>
    <x v="0"/>
    <x v="9"/>
    <n v="555"/>
    <x v="0"/>
    <s v="Outpatient"/>
    <n v="82"/>
    <n v="19"/>
    <n v="18897"/>
    <n v="1"/>
    <n v="4.3"/>
    <n v="4.3"/>
  </r>
  <r>
    <x v="2"/>
    <x v="0"/>
    <x v="9"/>
    <n v="556"/>
    <x v="1"/>
    <s v="Outpatient"/>
    <n v="79"/>
    <n v="11"/>
    <n v="18897"/>
    <n v="0.6"/>
    <n v="4.2"/>
    <n v="7.2"/>
  </r>
  <r>
    <x v="2"/>
    <x v="0"/>
    <x v="3"/>
    <n v="555"/>
    <x v="0"/>
    <s v="Outpatient"/>
    <n v="140"/>
    <n v="24"/>
    <n v="16750"/>
    <n v="1.4"/>
    <n v="8.4"/>
    <n v="5.8"/>
  </r>
  <r>
    <x v="2"/>
    <x v="0"/>
    <x v="3"/>
    <n v="556"/>
    <x v="1"/>
    <s v="Outpatient"/>
    <n v="89"/>
    <n v="16"/>
    <n v="16750"/>
    <n v="1"/>
    <n v="5.3"/>
    <n v="5.6"/>
  </r>
  <r>
    <x v="2"/>
    <x v="0"/>
    <x v="4"/>
    <n v="555"/>
    <x v="0"/>
    <s v="Outpatient"/>
    <n v="205"/>
    <n v="21"/>
    <n v="16697"/>
    <n v="1.3"/>
    <n v="12.3"/>
    <n v="9.8000000000000007"/>
  </r>
  <r>
    <x v="2"/>
    <x v="0"/>
    <x v="4"/>
    <n v="556"/>
    <x v="1"/>
    <s v="Outpatient"/>
    <n v="95"/>
    <n v="14"/>
    <n v="16697"/>
    <n v="0.8"/>
    <n v="5.7"/>
    <n v="6.8"/>
  </r>
  <r>
    <x v="2"/>
    <x v="0"/>
    <x v="5"/>
    <n v="555"/>
    <x v="0"/>
    <s v="Outpatient"/>
    <n v="207"/>
    <n v="20"/>
    <n v="16523"/>
    <n v="1.2"/>
    <n v="12.5"/>
    <n v="10.4"/>
  </r>
  <r>
    <x v="2"/>
    <x v="0"/>
    <x v="5"/>
    <n v="556"/>
    <x v="1"/>
    <s v="Outpatient"/>
    <n v="55"/>
    <n v="13"/>
    <n v="16523"/>
    <n v="0.8"/>
    <n v="3.3"/>
    <n v="4.2"/>
  </r>
  <r>
    <x v="2"/>
    <x v="0"/>
    <x v="0"/>
    <n v="555"/>
    <x v="0"/>
    <s v="Outpatient"/>
    <n v="142"/>
    <n v="22"/>
    <n v="16267"/>
    <n v="1.4"/>
    <n v="8.6999999999999993"/>
    <n v="6.5"/>
  </r>
  <r>
    <x v="2"/>
    <x v="0"/>
    <x v="0"/>
    <n v="556"/>
    <x v="1"/>
    <s v="Outpatient"/>
    <n v="86"/>
    <n v="15"/>
    <n v="16267"/>
    <n v="0.9"/>
    <n v="5.3"/>
    <n v="5.7"/>
  </r>
  <r>
    <x v="2"/>
    <x v="0"/>
    <x v="1"/>
    <n v="555"/>
    <x v="0"/>
    <s v="Outpatient"/>
    <n v="157"/>
    <n v="17"/>
    <n v="16175"/>
    <n v="1.1000000000000001"/>
    <n v="9.6999999999999993"/>
    <n v="9.1999999999999993"/>
  </r>
  <r>
    <x v="2"/>
    <x v="0"/>
    <x v="1"/>
    <n v="556"/>
    <x v="1"/>
    <s v="Outpatient"/>
    <n v="102"/>
    <n v="13"/>
    <n v="16175"/>
    <n v="0.8"/>
    <n v="6.3"/>
    <n v="7.8"/>
  </r>
  <r>
    <x v="2"/>
    <x v="0"/>
    <x v="2"/>
    <n v="555"/>
    <x v="0"/>
    <s v="Outpatient"/>
    <n v="181"/>
    <n v="17"/>
    <n v="16001"/>
    <n v="1.1000000000000001"/>
    <n v="11.3"/>
    <n v="10.6"/>
  </r>
  <r>
    <x v="2"/>
    <x v="0"/>
    <x v="2"/>
    <n v="556"/>
    <x v="1"/>
    <s v="Outpatient"/>
    <n v="102"/>
    <n v="17"/>
    <n v="16001"/>
    <n v="1.1000000000000001"/>
    <n v="6.4"/>
    <n v="6"/>
  </r>
  <r>
    <x v="2"/>
    <x v="0"/>
    <x v="6"/>
    <n v="555"/>
    <x v="0"/>
    <s v="Outpatient"/>
    <n v="228"/>
    <n v="19"/>
    <n v="16671"/>
    <n v="1.1000000000000001"/>
    <n v="13.7"/>
    <n v="12"/>
  </r>
  <r>
    <x v="2"/>
    <x v="0"/>
    <x v="6"/>
    <n v="556"/>
    <x v="1"/>
    <s v="Outpatient"/>
    <n v="20"/>
    <n v="6"/>
    <n v="16671"/>
    <n v="0.4"/>
    <n v="1.2"/>
    <n v="3.3"/>
  </r>
  <r>
    <x v="2"/>
    <x v="0"/>
    <x v="10"/>
    <n v="555"/>
    <x v="0"/>
    <s v="Outpatient"/>
    <n v="23"/>
    <n v="10"/>
    <n v="16617"/>
    <n v="0.6"/>
    <n v="1.4"/>
    <n v="2.2999999999999998"/>
  </r>
  <r>
    <x v="2"/>
    <x v="0"/>
    <x v="10"/>
    <n v="556"/>
    <x v="1"/>
    <s v="Outpatient"/>
    <n v="1"/>
    <n v="1"/>
    <n v="16617"/>
    <n v="0.1"/>
    <n v="0.1"/>
    <n v="1"/>
  </r>
  <r>
    <x v="2"/>
    <x v="1"/>
    <x v="11"/>
    <n v="555"/>
    <x v="0"/>
    <s v="Outpatient"/>
    <n v="62"/>
    <n v="7"/>
    <n v="18453"/>
    <n v="0.4"/>
    <n v="3.4"/>
    <n v="8.9"/>
  </r>
  <r>
    <x v="2"/>
    <x v="1"/>
    <x v="11"/>
    <n v="556"/>
    <x v="1"/>
    <s v="Outpatient"/>
    <n v="27"/>
    <n v="7"/>
    <n v="18453"/>
    <n v="0.4"/>
    <n v="1.5"/>
    <n v="3.9"/>
  </r>
  <r>
    <x v="2"/>
    <x v="1"/>
    <x v="7"/>
    <n v="555"/>
    <x v="0"/>
    <s v="Outpatient"/>
    <n v="46"/>
    <n v="8"/>
    <n v="18419"/>
    <n v="0.4"/>
    <n v="2.5"/>
    <n v="5.8"/>
  </r>
  <r>
    <x v="2"/>
    <x v="1"/>
    <x v="7"/>
    <n v="556"/>
    <x v="1"/>
    <s v="Outpatient"/>
    <n v="36"/>
    <n v="10"/>
    <n v="18419"/>
    <n v="0.5"/>
    <n v="2"/>
    <n v="3.6"/>
  </r>
  <r>
    <x v="2"/>
    <x v="1"/>
    <x v="8"/>
    <n v="555"/>
    <x v="0"/>
    <s v="Outpatient"/>
    <n v="187"/>
    <n v="13"/>
    <n v="19867"/>
    <n v="0.7"/>
    <n v="9.4"/>
    <n v="14.4"/>
  </r>
  <r>
    <x v="2"/>
    <x v="1"/>
    <x v="8"/>
    <n v="556"/>
    <x v="1"/>
    <s v="Outpatient"/>
    <n v="39"/>
    <n v="11"/>
    <n v="19867"/>
    <n v="0.6"/>
    <n v="2"/>
    <n v="3.5"/>
  </r>
  <r>
    <x v="2"/>
    <x v="1"/>
    <x v="9"/>
    <n v="555"/>
    <x v="0"/>
    <s v="Outpatient"/>
    <n v="82"/>
    <n v="14"/>
    <n v="19367"/>
    <n v="0.7"/>
    <n v="4.2"/>
    <n v="5.9"/>
  </r>
  <r>
    <x v="2"/>
    <x v="1"/>
    <x v="9"/>
    <n v="556"/>
    <x v="1"/>
    <s v="Outpatient"/>
    <n v="51"/>
    <n v="19"/>
    <n v="19367"/>
    <n v="1"/>
    <n v="2.6"/>
    <n v="2.7"/>
  </r>
  <r>
    <x v="2"/>
    <x v="1"/>
    <x v="3"/>
    <n v="555"/>
    <x v="0"/>
    <s v="Outpatient"/>
    <n v="69"/>
    <n v="14"/>
    <n v="17172"/>
    <n v="0.8"/>
    <n v="4"/>
    <n v="4.9000000000000004"/>
  </r>
  <r>
    <x v="2"/>
    <x v="1"/>
    <x v="3"/>
    <n v="556"/>
    <x v="1"/>
    <s v="Outpatient"/>
    <n v="83"/>
    <n v="12"/>
    <n v="17172"/>
    <n v="0.7"/>
    <n v="4.8"/>
    <n v="6.9"/>
  </r>
  <r>
    <x v="2"/>
    <x v="1"/>
    <x v="4"/>
    <n v="555"/>
    <x v="0"/>
    <s v="Outpatient"/>
    <n v="158"/>
    <n v="21"/>
    <n v="17024"/>
    <n v="1.2"/>
    <n v="9.3000000000000007"/>
    <n v="7.5"/>
  </r>
  <r>
    <x v="2"/>
    <x v="1"/>
    <x v="4"/>
    <n v="556"/>
    <x v="1"/>
    <s v="Outpatient"/>
    <n v="59"/>
    <n v="15"/>
    <n v="17024"/>
    <n v="0.9"/>
    <n v="3.5"/>
    <n v="3.9"/>
  </r>
  <r>
    <x v="2"/>
    <x v="1"/>
    <x v="5"/>
    <n v="555"/>
    <x v="0"/>
    <s v="Outpatient"/>
    <n v="90"/>
    <n v="13"/>
    <n v="17159"/>
    <n v="0.8"/>
    <n v="5.2"/>
    <n v="6.9"/>
  </r>
  <r>
    <x v="2"/>
    <x v="1"/>
    <x v="5"/>
    <n v="556"/>
    <x v="1"/>
    <s v="Outpatient"/>
    <n v="58"/>
    <n v="14"/>
    <n v="17159"/>
    <n v="0.8"/>
    <n v="3.4"/>
    <n v="4.0999999999999996"/>
  </r>
  <r>
    <x v="2"/>
    <x v="1"/>
    <x v="0"/>
    <n v="555"/>
    <x v="0"/>
    <s v="Outpatient"/>
    <n v="167"/>
    <n v="16"/>
    <n v="16941"/>
    <n v="0.9"/>
    <n v="9.9"/>
    <n v="10.4"/>
  </r>
  <r>
    <x v="2"/>
    <x v="1"/>
    <x v="0"/>
    <n v="556"/>
    <x v="1"/>
    <s v="Outpatient"/>
    <n v="45"/>
    <n v="14"/>
    <n v="16941"/>
    <n v="0.8"/>
    <n v="2.7"/>
    <n v="3.2"/>
  </r>
  <r>
    <x v="2"/>
    <x v="1"/>
    <x v="1"/>
    <n v="555"/>
    <x v="0"/>
    <s v="Outpatient"/>
    <n v="219"/>
    <n v="23"/>
    <n v="17128"/>
    <n v="1.3"/>
    <n v="12.8"/>
    <n v="9.5"/>
  </r>
  <r>
    <x v="2"/>
    <x v="1"/>
    <x v="1"/>
    <n v="556"/>
    <x v="1"/>
    <s v="Outpatient"/>
    <n v="127"/>
    <n v="15"/>
    <n v="17128"/>
    <n v="0.9"/>
    <n v="7.4"/>
    <n v="8.5"/>
  </r>
  <r>
    <x v="2"/>
    <x v="1"/>
    <x v="2"/>
    <n v="555"/>
    <x v="0"/>
    <s v="Outpatient"/>
    <n v="251"/>
    <n v="31"/>
    <n v="16917"/>
    <n v="1.8"/>
    <n v="14.8"/>
    <n v="8.1"/>
  </r>
  <r>
    <x v="2"/>
    <x v="1"/>
    <x v="2"/>
    <n v="556"/>
    <x v="1"/>
    <s v="Outpatient"/>
    <n v="60"/>
    <n v="17"/>
    <n v="16917"/>
    <n v="1"/>
    <n v="3.5"/>
    <n v="3.5"/>
  </r>
  <r>
    <x v="2"/>
    <x v="1"/>
    <x v="6"/>
    <n v="555"/>
    <x v="0"/>
    <s v="Outpatient"/>
    <n v="331"/>
    <n v="31"/>
    <n v="17450"/>
    <n v="1.8"/>
    <n v="19"/>
    <n v="10.7"/>
  </r>
  <r>
    <x v="2"/>
    <x v="1"/>
    <x v="6"/>
    <n v="556"/>
    <x v="1"/>
    <s v="Outpatient"/>
    <n v="124"/>
    <n v="16"/>
    <n v="17450"/>
    <n v="0.9"/>
    <n v="7.1"/>
    <n v="7.8"/>
  </r>
  <r>
    <x v="2"/>
    <x v="1"/>
    <x v="10"/>
    <n v="555"/>
    <x v="0"/>
    <s v="Outpatient"/>
    <n v="22"/>
    <n v="11"/>
    <n v="17348"/>
    <n v="0.6"/>
    <n v="1.3"/>
    <n v="2"/>
  </r>
  <r>
    <x v="2"/>
    <x v="1"/>
    <x v="10"/>
    <n v="556"/>
    <x v="1"/>
    <s v="Outpatient"/>
    <n v="9"/>
    <n v="6"/>
    <n v="17348"/>
    <n v="0.3"/>
    <n v="0.5"/>
    <n v="1.5"/>
  </r>
  <r>
    <x v="3"/>
    <x v="0"/>
    <x v="11"/>
    <n v="555"/>
    <x v="0"/>
    <s v="Outpatient"/>
    <n v="51"/>
    <n v="12"/>
    <n v="11339"/>
    <n v="1.1000000000000001"/>
    <n v="4.5"/>
    <n v="4.2"/>
  </r>
  <r>
    <x v="3"/>
    <x v="0"/>
    <x v="11"/>
    <n v="556"/>
    <x v="1"/>
    <s v="Outpatient"/>
    <n v="47"/>
    <n v="10"/>
    <n v="11339"/>
    <n v="0.9"/>
    <n v="4.0999999999999996"/>
    <n v="4.7"/>
  </r>
  <r>
    <x v="3"/>
    <x v="0"/>
    <x v="7"/>
    <n v="555"/>
    <x v="0"/>
    <s v="Outpatient"/>
    <n v="65"/>
    <n v="14"/>
    <n v="11420"/>
    <n v="1.2"/>
    <n v="5.7"/>
    <n v="4.5999999999999996"/>
  </r>
  <r>
    <x v="3"/>
    <x v="0"/>
    <x v="7"/>
    <n v="556"/>
    <x v="1"/>
    <s v="Outpatient"/>
    <n v="42"/>
    <n v="13"/>
    <n v="11420"/>
    <n v="1.1000000000000001"/>
    <n v="3.7"/>
    <n v="3.2"/>
  </r>
  <r>
    <x v="3"/>
    <x v="0"/>
    <x v="8"/>
    <n v="555"/>
    <x v="0"/>
    <s v="Outpatient"/>
    <n v="153"/>
    <n v="16"/>
    <n v="12373"/>
    <n v="1.3"/>
    <n v="12.4"/>
    <n v="9.6"/>
  </r>
  <r>
    <x v="3"/>
    <x v="0"/>
    <x v="8"/>
    <n v="556"/>
    <x v="1"/>
    <s v="Outpatient"/>
    <n v="64"/>
    <n v="11"/>
    <n v="12373"/>
    <n v="0.9"/>
    <n v="5.2"/>
    <n v="5.8"/>
  </r>
  <r>
    <x v="3"/>
    <x v="0"/>
    <x v="9"/>
    <n v="555"/>
    <x v="0"/>
    <s v="Outpatient"/>
    <n v="129"/>
    <n v="19"/>
    <n v="11969"/>
    <n v="1.6"/>
    <n v="10.8"/>
    <n v="6.8"/>
  </r>
  <r>
    <x v="3"/>
    <x v="0"/>
    <x v="9"/>
    <n v="556"/>
    <x v="1"/>
    <s v="Outpatient"/>
    <n v="56"/>
    <n v="13"/>
    <n v="11969"/>
    <n v="1.1000000000000001"/>
    <n v="4.7"/>
    <n v="4.3"/>
  </r>
  <r>
    <x v="3"/>
    <x v="0"/>
    <x v="3"/>
    <n v="555"/>
    <x v="0"/>
    <s v="Outpatient"/>
    <n v="92"/>
    <n v="15"/>
    <n v="10851"/>
    <n v="1.4"/>
    <n v="8.5"/>
    <n v="6.1"/>
  </r>
  <r>
    <x v="3"/>
    <x v="0"/>
    <x v="3"/>
    <n v="556"/>
    <x v="1"/>
    <s v="Outpatient"/>
    <n v="69"/>
    <n v="12"/>
    <n v="10851"/>
    <n v="1.1000000000000001"/>
    <n v="6.4"/>
    <n v="5.8"/>
  </r>
  <r>
    <x v="3"/>
    <x v="0"/>
    <x v="4"/>
    <n v="555"/>
    <x v="0"/>
    <s v="Outpatient"/>
    <n v="153"/>
    <n v="23"/>
    <n v="10912"/>
    <n v="2.1"/>
    <n v="14"/>
    <n v="6.7"/>
  </r>
  <r>
    <x v="3"/>
    <x v="0"/>
    <x v="4"/>
    <n v="556"/>
    <x v="1"/>
    <s v="Outpatient"/>
    <n v="47"/>
    <n v="12"/>
    <n v="10912"/>
    <n v="1.1000000000000001"/>
    <n v="4.3"/>
    <n v="3.9"/>
  </r>
  <r>
    <x v="3"/>
    <x v="0"/>
    <x v="5"/>
    <n v="555"/>
    <x v="0"/>
    <s v="Outpatient"/>
    <n v="140"/>
    <n v="20"/>
    <n v="11010"/>
    <n v="1.8"/>
    <n v="12.7"/>
    <n v="7"/>
  </r>
  <r>
    <x v="3"/>
    <x v="0"/>
    <x v="5"/>
    <n v="556"/>
    <x v="1"/>
    <s v="Outpatient"/>
    <n v="75"/>
    <n v="14"/>
    <n v="11010"/>
    <n v="1.3"/>
    <n v="6.8"/>
    <n v="5.4"/>
  </r>
  <r>
    <x v="3"/>
    <x v="0"/>
    <x v="0"/>
    <n v="555"/>
    <x v="0"/>
    <s v="Outpatient"/>
    <n v="115"/>
    <n v="15"/>
    <n v="11137"/>
    <n v="1.3"/>
    <n v="10.3"/>
    <n v="7.7"/>
  </r>
  <r>
    <x v="3"/>
    <x v="0"/>
    <x v="0"/>
    <n v="556"/>
    <x v="1"/>
    <s v="Outpatient"/>
    <n v="79"/>
    <n v="10"/>
    <n v="11137"/>
    <n v="0.9"/>
    <n v="7.1"/>
    <n v="7.9"/>
  </r>
  <r>
    <x v="3"/>
    <x v="0"/>
    <x v="1"/>
    <n v="555"/>
    <x v="0"/>
    <s v="Outpatient"/>
    <n v="182"/>
    <n v="17"/>
    <n v="11317"/>
    <n v="1.5"/>
    <n v="16.100000000000001"/>
    <n v="10.7"/>
  </r>
  <r>
    <x v="3"/>
    <x v="0"/>
    <x v="1"/>
    <n v="556"/>
    <x v="1"/>
    <s v="Outpatient"/>
    <n v="44"/>
    <n v="10"/>
    <n v="11317"/>
    <n v="0.9"/>
    <n v="3.9"/>
    <n v="4.4000000000000004"/>
  </r>
  <r>
    <x v="3"/>
    <x v="0"/>
    <x v="2"/>
    <n v="555"/>
    <x v="0"/>
    <s v="Outpatient"/>
    <n v="259"/>
    <n v="22"/>
    <n v="11694"/>
    <n v="1.9"/>
    <n v="22.1"/>
    <n v="11.8"/>
  </r>
  <r>
    <x v="3"/>
    <x v="0"/>
    <x v="2"/>
    <n v="556"/>
    <x v="1"/>
    <s v="Outpatient"/>
    <n v="75"/>
    <n v="19"/>
    <n v="11694"/>
    <n v="1.6"/>
    <n v="6.4"/>
    <n v="3.9"/>
  </r>
  <r>
    <x v="3"/>
    <x v="0"/>
    <x v="6"/>
    <n v="555"/>
    <x v="0"/>
    <s v="Outpatient"/>
    <n v="193"/>
    <n v="26"/>
    <n v="12309"/>
    <n v="2.1"/>
    <n v="15.7"/>
    <n v="7.4"/>
  </r>
  <r>
    <x v="3"/>
    <x v="0"/>
    <x v="6"/>
    <n v="556"/>
    <x v="1"/>
    <s v="Outpatient"/>
    <n v="90"/>
    <n v="19"/>
    <n v="12309"/>
    <n v="1.5"/>
    <n v="7.3"/>
    <n v="4.7"/>
  </r>
  <r>
    <x v="3"/>
    <x v="0"/>
    <x v="10"/>
    <n v="555"/>
    <x v="0"/>
    <s v="Outpatient"/>
    <n v="16"/>
    <n v="11"/>
    <n v="12995"/>
    <n v="0.8"/>
    <n v="1.2"/>
    <n v="1.5"/>
  </r>
  <r>
    <x v="3"/>
    <x v="0"/>
    <x v="10"/>
    <n v="556"/>
    <x v="1"/>
    <s v="Outpatient"/>
    <n v="12"/>
    <n v="5"/>
    <n v="12995"/>
    <n v="0.4"/>
    <n v="0.9"/>
    <n v="2.4"/>
  </r>
  <r>
    <x v="3"/>
    <x v="1"/>
    <x v="11"/>
    <n v="555"/>
    <x v="0"/>
    <s v="Outpatient"/>
    <n v="83"/>
    <n v="14"/>
    <n v="10625"/>
    <n v="1.3"/>
    <n v="7.8"/>
    <n v="5.9"/>
  </r>
  <r>
    <x v="3"/>
    <x v="1"/>
    <x v="11"/>
    <n v="556"/>
    <x v="1"/>
    <s v="Outpatient"/>
    <n v="26"/>
    <n v="6"/>
    <n v="10625"/>
    <n v="0.6"/>
    <n v="2.4"/>
    <n v="4.3"/>
  </r>
  <r>
    <x v="3"/>
    <x v="1"/>
    <x v="7"/>
    <n v="555"/>
    <x v="0"/>
    <s v="Outpatient"/>
    <n v="51"/>
    <n v="13"/>
    <n v="10679"/>
    <n v="1.2"/>
    <n v="4.8"/>
    <n v="3.9"/>
  </r>
  <r>
    <x v="3"/>
    <x v="1"/>
    <x v="7"/>
    <n v="556"/>
    <x v="1"/>
    <s v="Outpatient"/>
    <n v="33"/>
    <n v="9"/>
    <n v="10679"/>
    <n v="0.8"/>
    <n v="3.1"/>
    <n v="3.7"/>
  </r>
  <r>
    <x v="3"/>
    <x v="1"/>
    <x v="8"/>
    <n v="555"/>
    <x v="0"/>
    <s v="Outpatient"/>
    <n v="39"/>
    <n v="14"/>
    <n v="11649"/>
    <n v="1.2"/>
    <n v="3.3"/>
    <n v="2.8"/>
  </r>
  <r>
    <x v="3"/>
    <x v="1"/>
    <x v="8"/>
    <n v="556"/>
    <x v="1"/>
    <s v="Outpatient"/>
    <n v="29"/>
    <n v="8"/>
    <n v="11649"/>
    <n v="0.7"/>
    <n v="2.5"/>
    <n v="3.6"/>
  </r>
  <r>
    <x v="3"/>
    <x v="1"/>
    <x v="9"/>
    <n v="555"/>
    <x v="0"/>
    <s v="Outpatient"/>
    <n v="50"/>
    <n v="6"/>
    <n v="11258"/>
    <n v="0.5"/>
    <n v="4.4000000000000004"/>
    <n v="8.3000000000000007"/>
  </r>
  <r>
    <x v="3"/>
    <x v="1"/>
    <x v="9"/>
    <n v="556"/>
    <x v="1"/>
    <s v="Outpatient"/>
    <n v="24"/>
    <n v="9"/>
    <n v="11258"/>
    <n v="0.8"/>
    <n v="2.1"/>
    <n v="2.7"/>
  </r>
  <r>
    <x v="3"/>
    <x v="1"/>
    <x v="3"/>
    <n v="555"/>
    <x v="0"/>
    <s v="Outpatient"/>
    <n v="47"/>
    <n v="8"/>
    <n v="10581"/>
    <n v="0.8"/>
    <n v="4.4000000000000004"/>
    <n v="5.9"/>
  </r>
  <r>
    <x v="3"/>
    <x v="1"/>
    <x v="3"/>
    <n v="556"/>
    <x v="1"/>
    <s v="Outpatient"/>
    <n v="23"/>
    <n v="9"/>
    <n v="10581"/>
    <n v="0.9"/>
    <n v="2.2000000000000002"/>
    <n v="2.6"/>
  </r>
  <r>
    <x v="3"/>
    <x v="1"/>
    <x v="4"/>
    <n v="555"/>
    <x v="0"/>
    <s v="Outpatient"/>
    <n v="85"/>
    <n v="13"/>
    <n v="10431"/>
    <n v="1.2"/>
    <n v="8.1"/>
    <n v="6.5"/>
  </r>
  <r>
    <x v="3"/>
    <x v="1"/>
    <x v="4"/>
    <n v="556"/>
    <x v="1"/>
    <s v="Outpatient"/>
    <n v="98"/>
    <n v="17"/>
    <n v="10431"/>
    <n v="1.6"/>
    <n v="9.4"/>
    <n v="5.8"/>
  </r>
  <r>
    <x v="3"/>
    <x v="1"/>
    <x v="5"/>
    <n v="555"/>
    <x v="0"/>
    <s v="Outpatient"/>
    <n v="175"/>
    <n v="19"/>
    <n v="10331"/>
    <n v="1.8"/>
    <n v="16.899999999999999"/>
    <n v="9.1999999999999993"/>
  </r>
  <r>
    <x v="3"/>
    <x v="1"/>
    <x v="5"/>
    <n v="556"/>
    <x v="1"/>
    <s v="Outpatient"/>
    <n v="54"/>
    <n v="10"/>
    <n v="10331"/>
    <n v="1"/>
    <n v="5.2"/>
    <n v="5.4"/>
  </r>
  <r>
    <x v="3"/>
    <x v="1"/>
    <x v="0"/>
    <n v="555"/>
    <x v="0"/>
    <s v="Outpatient"/>
    <n v="117"/>
    <n v="15"/>
    <n v="10271"/>
    <n v="1.5"/>
    <n v="11.4"/>
    <n v="7.8"/>
  </r>
  <r>
    <x v="3"/>
    <x v="1"/>
    <x v="0"/>
    <n v="556"/>
    <x v="1"/>
    <s v="Outpatient"/>
    <n v="36"/>
    <n v="12"/>
    <n v="10271"/>
    <n v="1.2"/>
    <n v="3.5"/>
    <n v="3"/>
  </r>
  <r>
    <x v="3"/>
    <x v="1"/>
    <x v="1"/>
    <n v="555"/>
    <x v="0"/>
    <s v="Outpatient"/>
    <n v="104"/>
    <n v="14"/>
    <n v="10475"/>
    <n v="1.3"/>
    <n v="9.9"/>
    <n v="7.4"/>
  </r>
  <r>
    <x v="3"/>
    <x v="1"/>
    <x v="1"/>
    <n v="556"/>
    <x v="1"/>
    <s v="Outpatient"/>
    <n v="71"/>
    <n v="12"/>
    <n v="10475"/>
    <n v="1.1000000000000001"/>
    <n v="6.8"/>
    <n v="5.9"/>
  </r>
  <r>
    <x v="3"/>
    <x v="1"/>
    <x v="2"/>
    <n v="555"/>
    <x v="0"/>
    <s v="Outpatient"/>
    <n v="163"/>
    <n v="19"/>
    <n v="10890"/>
    <n v="1.7"/>
    <n v="15"/>
    <n v="8.6"/>
  </r>
  <r>
    <x v="3"/>
    <x v="1"/>
    <x v="2"/>
    <n v="556"/>
    <x v="1"/>
    <s v="Outpatient"/>
    <n v="47"/>
    <n v="12"/>
    <n v="10890"/>
    <n v="1.1000000000000001"/>
    <n v="4.3"/>
    <n v="3.9"/>
  </r>
  <r>
    <x v="3"/>
    <x v="1"/>
    <x v="6"/>
    <n v="555"/>
    <x v="0"/>
    <s v="Outpatient"/>
    <n v="201"/>
    <n v="24"/>
    <n v="11893"/>
    <n v="2"/>
    <n v="16.899999999999999"/>
    <n v="8.4"/>
  </r>
  <r>
    <x v="3"/>
    <x v="1"/>
    <x v="6"/>
    <n v="556"/>
    <x v="1"/>
    <s v="Outpatient"/>
    <n v="49"/>
    <n v="13"/>
    <n v="11893"/>
    <n v="1.1000000000000001"/>
    <n v="4.0999999999999996"/>
    <n v="3.8"/>
  </r>
  <r>
    <x v="3"/>
    <x v="1"/>
    <x v="10"/>
    <n v="555"/>
    <x v="0"/>
    <s v="Outpatient"/>
    <n v="12"/>
    <n v="8"/>
    <n v="12960"/>
    <n v="0.6"/>
    <n v="0.9"/>
    <n v="1.5"/>
  </r>
  <r>
    <x v="3"/>
    <x v="1"/>
    <x v="10"/>
    <n v="556"/>
    <x v="1"/>
    <s v="Outpatient"/>
    <n v="6"/>
    <n v="4"/>
    <n v="12960"/>
    <n v="0.3"/>
    <n v="0.5"/>
    <n v="1.5"/>
  </r>
  <r>
    <x v="4"/>
    <x v="0"/>
    <x v="11"/>
    <n v="555"/>
    <x v="0"/>
    <s v="Outpatient"/>
    <n v="718"/>
    <n v="125"/>
    <n v="88539"/>
    <n v="1.4"/>
    <n v="8.1"/>
    <n v="5.7"/>
  </r>
  <r>
    <x v="4"/>
    <x v="0"/>
    <x v="11"/>
    <n v="556"/>
    <x v="1"/>
    <s v="Outpatient"/>
    <n v="379"/>
    <n v="105"/>
    <n v="88539"/>
    <n v="1.2"/>
    <n v="4.3"/>
    <n v="3.6"/>
  </r>
  <r>
    <x v="4"/>
    <x v="0"/>
    <x v="7"/>
    <n v="555"/>
    <x v="0"/>
    <s v="Outpatient"/>
    <n v="681"/>
    <n v="118"/>
    <n v="88151"/>
    <n v="1.3"/>
    <n v="7.7"/>
    <n v="5.8"/>
  </r>
  <r>
    <x v="4"/>
    <x v="0"/>
    <x v="7"/>
    <n v="556"/>
    <x v="1"/>
    <s v="Outpatient"/>
    <n v="430"/>
    <n v="114"/>
    <n v="88151"/>
    <n v="1.3"/>
    <n v="4.9000000000000004"/>
    <n v="3.8"/>
  </r>
  <r>
    <x v="4"/>
    <x v="0"/>
    <x v="8"/>
    <n v="555"/>
    <x v="0"/>
    <s v="Outpatient"/>
    <n v="811"/>
    <n v="132"/>
    <n v="94039"/>
    <n v="1.4"/>
    <n v="8.6"/>
    <n v="6.1"/>
  </r>
  <r>
    <x v="4"/>
    <x v="0"/>
    <x v="8"/>
    <n v="556"/>
    <x v="1"/>
    <s v="Outpatient"/>
    <n v="467"/>
    <n v="128"/>
    <n v="94039"/>
    <n v="1.4"/>
    <n v="5"/>
    <n v="3.6"/>
  </r>
  <r>
    <x v="4"/>
    <x v="0"/>
    <x v="9"/>
    <n v="555"/>
    <x v="0"/>
    <s v="Outpatient"/>
    <n v="941"/>
    <n v="148"/>
    <n v="89830"/>
    <n v="1.6"/>
    <n v="10.5"/>
    <n v="6.4"/>
  </r>
  <r>
    <x v="4"/>
    <x v="0"/>
    <x v="9"/>
    <n v="556"/>
    <x v="1"/>
    <s v="Outpatient"/>
    <n v="407"/>
    <n v="131"/>
    <n v="89830"/>
    <n v="1.5"/>
    <n v="4.5"/>
    <n v="3.1"/>
  </r>
  <r>
    <x v="4"/>
    <x v="0"/>
    <x v="3"/>
    <n v="555"/>
    <x v="0"/>
    <s v="Outpatient"/>
    <n v="1298"/>
    <n v="182"/>
    <n v="82018"/>
    <n v="2.2000000000000002"/>
    <n v="15.8"/>
    <n v="7.1"/>
  </r>
  <r>
    <x v="4"/>
    <x v="0"/>
    <x v="3"/>
    <n v="556"/>
    <x v="1"/>
    <s v="Outpatient"/>
    <n v="748"/>
    <n v="142"/>
    <n v="82018"/>
    <n v="1.7"/>
    <n v="9.1"/>
    <n v="5.3"/>
  </r>
  <r>
    <x v="4"/>
    <x v="0"/>
    <x v="4"/>
    <n v="555"/>
    <x v="0"/>
    <s v="Outpatient"/>
    <n v="1292"/>
    <n v="195"/>
    <n v="82158"/>
    <n v="2.4"/>
    <n v="15.7"/>
    <n v="6.6"/>
  </r>
  <r>
    <x v="4"/>
    <x v="0"/>
    <x v="4"/>
    <n v="556"/>
    <x v="1"/>
    <s v="Outpatient"/>
    <n v="708"/>
    <n v="170"/>
    <n v="82158"/>
    <n v="2.1"/>
    <n v="8.6"/>
    <n v="4.2"/>
  </r>
  <r>
    <x v="4"/>
    <x v="0"/>
    <x v="5"/>
    <n v="555"/>
    <x v="0"/>
    <s v="Outpatient"/>
    <n v="1329"/>
    <n v="192"/>
    <n v="78648"/>
    <n v="2.4"/>
    <n v="16.899999999999999"/>
    <n v="6.9"/>
  </r>
  <r>
    <x v="4"/>
    <x v="0"/>
    <x v="5"/>
    <n v="556"/>
    <x v="1"/>
    <s v="Outpatient"/>
    <n v="726"/>
    <n v="168"/>
    <n v="78648"/>
    <n v="2.1"/>
    <n v="9.1999999999999993"/>
    <n v="4.3"/>
  </r>
  <r>
    <x v="4"/>
    <x v="0"/>
    <x v="0"/>
    <n v="555"/>
    <x v="0"/>
    <s v="Outpatient"/>
    <n v="1762"/>
    <n v="204"/>
    <n v="77393"/>
    <n v="2.6"/>
    <n v="22.8"/>
    <n v="8.6"/>
  </r>
  <r>
    <x v="4"/>
    <x v="0"/>
    <x v="0"/>
    <n v="556"/>
    <x v="1"/>
    <s v="Outpatient"/>
    <n v="734"/>
    <n v="181"/>
    <n v="77393"/>
    <n v="2.2999999999999998"/>
    <n v="9.5"/>
    <n v="4.0999999999999996"/>
  </r>
  <r>
    <x v="4"/>
    <x v="0"/>
    <x v="1"/>
    <n v="555"/>
    <x v="0"/>
    <s v="Outpatient"/>
    <n v="2001"/>
    <n v="251"/>
    <n v="79231"/>
    <n v="3.2"/>
    <n v="25.3"/>
    <n v="8"/>
  </r>
  <r>
    <x v="4"/>
    <x v="0"/>
    <x v="1"/>
    <n v="556"/>
    <x v="1"/>
    <s v="Outpatient"/>
    <n v="866"/>
    <n v="183"/>
    <n v="79231"/>
    <n v="2.2999999999999998"/>
    <n v="10.9"/>
    <n v="4.7"/>
  </r>
  <r>
    <x v="4"/>
    <x v="0"/>
    <x v="2"/>
    <n v="555"/>
    <x v="0"/>
    <s v="Outpatient"/>
    <n v="1882"/>
    <n v="269"/>
    <n v="83544"/>
    <n v="3.2"/>
    <n v="22.5"/>
    <n v="7"/>
  </r>
  <r>
    <x v="4"/>
    <x v="0"/>
    <x v="2"/>
    <n v="556"/>
    <x v="1"/>
    <s v="Outpatient"/>
    <n v="926"/>
    <n v="211"/>
    <n v="83544"/>
    <n v="2.5"/>
    <n v="11.1"/>
    <n v="4.4000000000000004"/>
  </r>
  <r>
    <x v="4"/>
    <x v="0"/>
    <x v="6"/>
    <n v="555"/>
    <x v="0"/>
    <s v="Outpatient"/>
    <n v="2064"/>
    <n v="276"/>
    <n v="91919"/>
    <n v="3"/>
    <n v="22.5"/>
    <n v="7.5"/>
  </r>
  <r>
    <x v="4"/>
    <x v="0"/>
    <x v="6"/>
    <n v="556"/>
    <x v="1"/>
    <s v="Outpatient"/>
    <n v="1309"/>
    <n v="254"/>
    <n v="91919"/>
    <n v="2.8"/>
    <n v="14.2"/>
    <n v="5.2"/>
  </r>
  <r>
    <x v="4"/>
    <x v="0"/>
    <x v="10"/>
    <n v="555"/>
    <x v="0"/>
    <s v="Outpatient"/>
    <n v="224"/>
    <n v="117"/>
    <n v="100417"/>
    <n v="1.2"/>
    <n v="2.2000000000000002"/>
    <n v="1.9"/>
  </r>
  <r>
    <x v="4"/>
    <x v="0"/>
    <x v="10"/>
    <n v="556"/>
    <x v="1"/>
    <s v="Outpatient"/>
    <n v="154"/>
    <n v="96"/>
    <n v="100417"/>
    <n v="1"/>
    <n v="1.5"/>
    <n v="1.6"/>
  </r>
  <r>
    <x v="4"/>
    <x v="1"/>
    <x v="11"/>
    <n v="555"/>
    <x v="0"/>
    <s v="Outpatient"/>
    <n v="438"/>
    <n v="61"/>
    <n v="70169"/>
    <n v="0.9"/>
    <n v="6.2"/>
    <n v="7.2"/>
  </r>
  <r>
    <x v="4"/>
    <x v="1"/>
    <x v="11"/>
    <n v="556"/>
    <x v="1"/>
    <s v="Outpatient"/>
    <n v="270"/>
    <n v="82"/>
    <n v="70169"/>
    <n v="1.2"/>
    <n v="3.8"/>
    <n v="3.3"/>
  </r>
  <r>
    <x v="4"/>
    <x v="1"/>
    <x v="7"/>
    <n v="555"/>
    <x v="0"/>
    <s v="Outpatient"/>
    <n v="446"/>
    <n v="67"/>
    <n v="69632"/>
    <n v="1"/>
    <n v="6.4"/>
    <n v="6.7"/>
  </r>
  <r>
    <x v="4"/>
    <x v="1"/>
    <x v="7"/>
    <n v="556"/>
    <x v="1"/>
    <s v="Outpatient"/>
    <n v="316"/>
    <n v="101"/>
    <n v="69632"/>
    <n v="1.5"/>
    <n v="4.5"/>
    <n v="3.1"/>
  </r>
  <r>
    <x v="4"/>
    <x v="1"/>
    <x v="8"/>
    <n v="555"/>
    <x v="0"/>
    <s v="Outpatient"/>
    <n v="473"/>
    <n v="85"/>
    <n v="74081"/>
    <n v="1.1000000000000001"/>
    <n v="6.4"/>
    <n v="5.6"/>
  </r>
  <r>
    <x v="4"/>
    <x v="1"/>
    <x v="8"/>
    <n v="556"/>
    <x v="1"/>
    <s v="Outpatient"/>
    <n v="442"/>
    <n v="103"/>
    <n v="74081"/>
    <n v="1.4"/>
    <n v="6"/>
    <n v="4.3"/>
  </r>
  <r>
    <x v="4"/>
    <x v="1"/>
    <x v="9"/>
    <n v="555"/>
    <x v="0"/>
    <s v="Outpatient"/>
    <n v="512"/>
    <n v="106"/>
    <n v="70251"/>
    <n v="1.5"/>
    <n v="7.3"/>
    <n v="4.8"/>
  </r>
  <r>
    <x v="4"/>
    <x v="1"/>
    <x v="9"/>
    <n v="556"/>
    <x v="1"/>
    <s v="Outpatient"/>
    <n v="457"/>
    <n v="120"/>
    <n v="70251"/>
    <n v="1.7"/>
    <n v="6.5"/>
    <n v="3.8"/>
  </r>
  <r>
    <x v="4"/>
    <x v="1"/>
    <x v="3"/>
    <n v="555"/>
    <x v="0"/>
    <s v="Outpatient"/>
    <n v="884"/>
    <n v="132"/>
    <n v="64844"/>
    <n v="2"/>
    <n v="13.6"/>
    <n v="6.7"/>
  </r>
  <r>
    <x v="4"/>
    <x v="1"/>
    <x v="3"/>
    <n v="556"/>
    <x v="1"/>
    <s v="Outpatient"/>
    <n v="594"/>
    <n v="144"/>
    <n v="64844"/>
    <n v="2.2000000000000002"/>
    <n v="9.1999999999999993"/>
    <n v="4.0999999999999996"/>
  </r>
  <r>
    <x v="4"/>
    <x v="1"/>
    <x v="4"/>
    <n v="555"/>
    <x v="0"/>
    <s v="Outpatient"/>
    <n v="862"/>
    <n v="133"/>
    <n v="65028"/>
    <n v="2"/>
    <n v="13.3"/>
    <n v="6.5"/>
  </r>
  <r>
    <x v="4"/>
    <x v="1"/>
    <x v="4"/>
    <n v="556"/>
    <x v="1"/>
    <s v="Outpatient"/>
    <n v="636"/>
    <n v="157"/>
    <n v="65028"/>
    <n v="2.4"/>
    <n v="9.8000000000000007"/>
    <n v="4.0999999999999996"/>
  </r>
  <r>
    <x v="4"/>
    <x v="1"/>
    <x v="5"/>
    <n v="555"/>
    <x v="0"/>
    <s v="Outpatient"/>
    <n v="894"/>
    <n v="135"/>
    <n v="62329"/>
    <n v="2.2000000000000002"/>
    <n v="14.3"/>
    <n v="6.6"/>
  </r>
  <r>
    <x v="4"/>
    <x v="1"/>
    <x v="5"/>
    <n v="556"/>
    <x v="1"/>
    <s v="Outpatient"/>
    <n v="654"/>
    <n v="128"/>
    <n v="62329"/>
    <n v="2.1"/>
    <n v="10.5"/>
    <n v="5.0999999999999996"/>
  </r>
  <r>
    <x v="4"/>
    <x v="1"/>
    <x v="0"/>
    <n v="555"/>
    <x v="0"/>
    <s v="Outpatient"/>
    <n v="945"/>
    <n v="136"/>
    <n v="60830"/>
    <n v="2.2000000000000002"/>
    <n v="15.5"/>
    <n v="6.9"/>
  </r>
  <r>
    <x v="4"/>
    <x v="1"/>
    <x v="0"/>
    <n v="556"/>
    <x v="1"/>
    <s v="Outpatient"/>
    <n v="705"/>
    <n v="139"/>
    <n v="60830"/>
    <n v="2.2999999999999998"/>
    <n v="11.6"/>
    <n v="5.0999999999999996"/>
  </r>
  <r>
    <x v="4"/>
    <x v="1"/>
    <x v="1"/>
    <n v="555"/>
    <x v="0"/>
    <s v="Outpatient"/>
    <n v="940"/>
    <n v="154"/>
    <n v="63248"/>
    <n v="2.4"/>
    <n v="14.9"/>
    <n v="6.1"/>
  </r>
  <r>
    <x v="4"/>
    <x v="1"/>
    <x v="1"/>
    <n v="556"/>
    <x v="1"/>
    <s v="Outpatient"/>
    <n v="801"/>
    <n v="168"/>
    <n v="63248"/>
    <n v="2.7"/>
    <n v="12.7"/>
    <n v="4.8"/>
  </r>
  <r>
    <x v="4"/>
    <x v="1"/>
    <x v="2"/>
    <n v="555"/>
    <x v="0"/>
    <s v="Outpatient"/>
    <n v="1135"/>
    <n v="158"/>
    <n v="67658"/>
    <n v="2.2999999999999998"/>
    <n v="16.8"/>
    <n v="7.2"/>
  </r>
  <r>
    <x v="4"/>
    <x v="1"/>
    <x v="2"/>
    <n v="556"/>
    <x v="1"/>
    <s v="Outpatient"/>
    <n v="764"/>
    <n v="161"/>
    <n v="67658"/>
    <n v="2.4"/>
    <n v="11.3"/>
    <n v="4.7"/>
  </r>
  <r>
    <x v="4"/>
    <x v="1"/>
    <x v="6"/>
    <n v="555"/>
    <x v="0"/>
    <s v="Outpatient"/>
    <n v="1210"/>
    <n v="194"/>
    <n v="75206"/>
    <n v="2.6"/>
    <n v="16.100000000000001"/>
    <n v="6.2"/>
  </r>
  <r>
    <x v="4"/>
    <x v="1"/>
    <x v="6"/>
    <n v="556"/>
    <x v="1"/>
    <s v="Outpatient"/>
    <n v="870"/>
    <n v="194"/>
    <n v="75206"/>
    <n v="2.6"/>
    <n v="11.6"/>
    <n v="4.5"/>
  </r>
  <r>
    <x v="4"/>
    <x v="1"/>
    <x v="10"/>
    <n v="555"/>
    <x v="0"/>
    <s v="Outpatient"/>
    <n v="201"/>
    <n v="86"/>
    <n v="80393"/>
    <n v="1.1000000000000001"/>
    <n v="2.5"/>
    <n v="2.2999999999999998"/>
  </r>
  <r>
    <x v="4"/>
    <x v="1"/>
    <x v="10"/>
    <n v="556"/>
    <x v="1"/>
    <s v="Outpatient"/>
    <n v="97"/>
    <n v="52"/>
    <n v="80393"/>
    <n v="0.6"/>
    <n v="1.2"/>
    <n v="1.9"/>
  </r>
  <r>
    <x v="5"/>
    <x v="0"/>
    <x v="11"/>
    <n v="555"/>
    <x v="0"/>
    <s v="Outpatient"/>
    <n v="1"/>
    <n v="1"/>
    <n v="9656"/>
    <n v="0.1"/>
    <n v="0.1"/>
    <n v="1"/>
  </r>
  <r>
    <x v="5"/>
    <x v="0"/>
    <x v="8"/>
    <n v="555"/>
    <x v="0"/>
    <s v="Outpatient"/>
    <n v="4"/>
    <n v="1"/>
    <n v="9892"/>
    <n v="0.1"/>
    <n v="0.4"/>
    <n v="4"/>
  </r>
  <r>
    <x v="5"/>
    <x v="0"/>
    <x v="3"/>
    <n v="555"/>
    <x v="0"/>
    <s v="Outpatient"/>
    <n v="3"/>
    <n v="2"/>
    <n v="7893"/>
    <n v="0.3"/>
    <n v="0.4"/>
    <n v="1.5"/>
  </r>
  <r>
    <x v="5"/>
    <x v="0"/>
    <x v="3"/>
    <n v="556"/>
    <x v="1"/>
    <s v="Outpatient"/>
    <n v="1"/>
    <n v="1"/>
    <n v="7893"/>
    <n v="0.1"/>
    <n v="0.1"/>
    <n v="1"/>
  </r>
  <r>
    <x v="5"/>
    <x v="0"/>
    <x v="4"/>
    <n v="555"/>
    <x v="0"/>
    <s v="Outpatient"/>
    <n v="7"/>
    <n v="2"/>
    <n v="7759"/>
    <n v="0.3"/>
    <n v="0.9"/>
    <n v="3.5"/>
  </r>
  <r>
    <x v="5"/>
    <x v="0"/>
    <x v="4"/>
    <n v="556"/>
    <x v="1"/>
    <s v="Outpatient"/>
    <n v="8"/>
    <n v="2"/>
    <n v="7759"/>
    <n v="0.3"/>
    <n v="1"/>
    <n v="4"/>
  </r>
  <r>
    <x v="5"/>
    <x v="0"/>
    <x v="5"/>
    <n v="555"/>
    <x v="0"/>
    <s v="Outpatient"/>
    <n v="3"/>
    <n v="1"/>
    <n v="7268"/>
    <n v="0.1"/>
    <n v="0.4"/>
    <n v="3"/>
  </r>
  <r>
    <x v="5"/>
    <x v="0"/>
    <x v="1"/>
    <n v="555"/>
    <x v="0"/>
    <s v="Outpatient"/>
    <n v="1"/>
    <n v="1"/>
    <n v="7126"/>
    <n v="0.1"/>
    <n v="0.1"/>
    <n v="1"/>
  </r>
  <r>
    <x v="5"/>
    <x v="0"/>
    <x v="2"/>
    <n v="556"/>
    <x v="1"/>
    <s v="Outpatient"/>
    <n v="1"/>
    <n v="1"/>
    <n v="7553"/>
    <n v="0.1"/>
    <n v="0.1"/>
    <n v="1"/>
  </r>
  <r>
    <x v="5"/>
    <x v="1"/>
    <x v="11"/>
    <n v="555"/>
    <x v="0"/>
    <s v="Outpatient"/>
    <n v="4"/>
    <n v="1"/>
    <n v="10030"/>
    <n v="0.1"/>
    <n v="0.4"/>
    <n v="4"/>
  </r>
  <r>
    <x v="5"/>
    <x v="1"/>
    <x v="8"/>
    <n v="556"/>
    <x v="1"/>
    <s v="Outpatient"/>
    <n v="2"/>
    <n v="1"/>
    <n v="10242"/>
    <n v="0.1"/>
    <n v="0.2"/>
    <n v="2"/>
  </r>
  <r>
    <x v="5"/>
    <x v="1"/>
    <x v="9"/>
    <n v="555"/>
    <x v="0"/>
    <s v="Outpatient"/>
    <n v="2"/>
    <n v="1"/>
    <n v="9948"/>
    <n v="0.1"/>
    <n v="0.2"/>
    <n v="2"/>
  </r>
  <r>
    <x v="5"/>
    <x v="1"/>
    <x v="9"/>
    <n v="556"/>
    <x v="1"/>
    <s v="Outpatient"/>
    <n v="4"/>
    <n v="1"/>
    <n v="9948"/>
    <n v="0.1"/>
    <n v="0.4"/>
    <n v="4"/>
  </r>
  <r>
    <x v="5"/>
    <x v="1"/>
    <x v="3"/>
    <n v="555"/>
    <x v="0"/>
    <s v="Outpatient"/>
    <n v="1"/>
    <n v="1"/>
    <n v="8263"/>
    <n v="0.1"/>
    <n v="0.1"/>
    <n v="1"/>
  </r>
  <r>
    <x v="5"/>
    <x v="1"/>
    <x v="3"/>
    <n v="556"/>
    <x v="1"/>
    <s v="Outpatient"/>
    <n v="1"/>
    <n v="1"/>
    <n v="8263"/>
    <n v="0.1"/>
    <n v="0.1"/>
    <n v="1"/>
  </r>
  <r>
    <x v="5"/>
    <x v="1"/>
    <x v="4"/>
    <n v="555"/>
    <x v="0"/>
    <s v="Outpatient"/>
    <n v="2"/>
    <n v="2"/>
    <n v="7985"/>
    <n v="0.3"/>
    <n v="0.3"/>
    <n v="1"/>
  </r>
  <r>
    <x v="5"/>
    <x v="1"/>
    <x v="4"/>
    <n v="556"/>
    <x v="1"/>
    <s v="Outpatient"/>
    <n v="25"/>
    <n v="2"/>
    <n v="7985"/>
    <n v="0.3"/>
    <n v="3.1"/>
    <n v="12.5"/>
  </r>
  <r>
    <x v="5"/>
    <x v="1"/>
    <x v="5"/>
    <n v="555"/>
    <x v="0"/>
    <s v="Outpatient"/>
    <n v="2"/>
    <n v="1"/>
    <n v="7632"/>
    <n v="0.1"/>
    <n v="0.3"/>
    <n v="2"/>
  </r>
  <r>
    <x v="5"/>
    <x v="1"/>
    <x v="5"/>
    <n v="556"/>
    <x v="1"/>
    <s v="Outpatient"/>
    <n v="17"/>
    <n v="2"/>
    <n v="7632"/>
    <n v="0.3"/>
    <n v="2.2000000000000002"/>
    <n v="8.5"/>
  </r>
  <r>
    <x v="5"/>
    <x v="1"/>
    <x v="0"/>
    <n v="555"/>
    <x v="0"/>
    <s v="Outpatient"/>
    <n v="4"/>
    <n v="1"/>
    <n v="7366"/>
    <n v="0.1"/>
    <n v="0.5"/>
    <n v="4"/>
  </r>
  <r>
    <x v="5"/>
    <x v="1"/>
    <x v="0"/>
    <n v="556"/>
    <x v="1"/>
    <s v="Outpatient"/>
    <n v="3"/>
    <n v="2"/>
    <n v="7366"/>
    <n v="0.3"/>
    <n v="0.4"/>
    <n v="1.5"/>
  </r>
  <r>
    <x v="5"/>
    <x v="1"/>
    <x v="6"/>
    <n v="555"/>
    <x v="0"/>
    <s v="Outpatient"/>
    <n v="5"/>
    <n v="2"/>
    <n v="8598"/>
    <n v="0.2"/>
    <n v="0.6"/>
    <n v="2.5"/>
  </r>
  <r>
    <x v="5"/>
    <x v="1"/>
    <x v="6"/>
    <n v="556"/>
    <x v="1"/>
    <s v="Outpatient"/>
    <n v="7"/>
    <n v="2"/>
    <n v="8598"/>
    <n v="0.2"/>
    <n v="0.8"/>
    <n v="3.5"/>
  </r>
  <r>
    <x v="5"/>
    <x v="1"/>
    <x v="10"/>
    <n v="555"/>
    <x v="0"/>
    <s v="Outpatient"/>
    <n v="1"/>
    <n v="1"/>
    <n v="9248"/>
    <n v="0.1"/>
    <n v="0.1"/>
    <n v="1"/>
  </r>
  <r>
    <x v="5"/>
    <x v="1"/>
    <x v="10"/>
    <n v="556"/>
    <x v="1"/>
    <s v="Outpatient"/>
    <n v="3"/>
    <n v="1"/>
    <n v="9248"/>
    <n v="0.1"/>
    <n v="0.3"/>
    <n v="3"/>
  </r>
  <r>
    <x v="6"/>
    <x v="0"/>
    <x v="11"/>
    <n v="555"/>
    <x v="0"/>
    <s v="Outpatient"/>
    <n v="532"/>
    <n v="130"/>
    <n v="76946"/>
    <n v="1.7"/>
    <n v="6.9"/>
    <n v="4.0999999999999996"/>
  </r>
  <r>
    <x v="6"/>
    <x v="0"/>
    <x v="11"/>
    <n v="556"/>
    <x v="1"/>
    <s v="Outpatient"/>
    <n v="342"/>
    <n v="115"/>
    <n v="76946"/>
    <n v="1.5"/>
    <n v="4.4000000000000004"/>
    <n v="3"/>
  </r>
  <r>
    <x v="6"/>
    <x v="0"/>
    <x v="7"/>
    <n v="555"/>
    <x v="0"/>
    <s v="Outpatient"/>
    <n v="671"/>
    <n v="129"/>
    <n v="81493"/>
    <n v="1.6"/>
    <n v="8.1999999999999993"/>
    <n v="5.2"/>
  </r>
  <r>
    <x v="6"/>
    <x v="0"/>
    <x v="7"/>
    <n v="556"/>
    <x v="1"/>
    <s v="Outpatient"/>
    <n v="427"/>
    <n v="149"/>
    <n v="81493"/>
    <n v="1.8"/>
    <n v="5.2"/>
    <n v="2.9"/>
  </r>
  <r>
    <x v="6"/>
    <x v="0"/>
    <x v="8"/>
    <n v="555"/>
    <x v="0"/>
    <s v="Outpatient"/>
    <n v="854"/>
    <n v="159"/>
    <n v="91576"/>
    <n v="1.7"/>
    <n v="9.3000000000000007"/>
    <n v="5.4"/>
  </r>
  <r>
    <x v="6"/>
    <x v="0"/>
    <x v="8"/>
    <n v="556"/>
    <x v="1"/>
    <s v="Outpatient"/>
    <n v="703"/>
    <n v="184"/>
    <n v="91576"/>
    <n v="2"/>
    <n v="7.7"/>
    <n v="3.8"/>
  </r>
  <r>
    <x v="6"/>
    <x v="0"/>
    <x v="9"/>
    <n v="555"/>
    <x v="0"/>
    <s v="Outpatient"/>
    <n v="1154"/>
    <n v="184"/>
    <n v="92350"/>
    <n v="2"/>
    <n v="12.5"/>
    <n v="6.3"/>
  </r>
  <r>
    <x v="6"/>
    <x v="0"/>
    <x v="9"/>
    <n v="556"/>
    <x v="1"/>
    <s v="Outpatient"/>
    <n v="604"/>
    <n v="197"/>
    <n v="92350"/>
    <n v="2.1"/>
    <n v="6.5"/>
    <n v="3.1"/>
  </r>
  <r>
    <x v="6"/>
    <x v="0"/>
    <x v="3"/>
    <n v="555"/>
    <x v="0"/>
    <s v="Outpatient"/>
    <n v="1843"/>
    <n v="244"/>
    <n v="91212"/>
    <n v="2.7"/>
    <n v="20.2"/>
    <n v="7.6"/>
  </r>
  <r>
    <x v="6"/>
    <x v="0"/>
    <x v="3"/>
    <n v="556"/>
    <x v="1"/>
    <s v="Outpatient"/>
    <n v="744"/>
    <n v="235"/>
    <n v="91212"/>
    <n v="2.6"/>
    <n v="8.1999999999999993"/>
    <n v="3.2"/>
  </r>
  <r>
    <x v="6"/>
    <x v="0"/>
    <x v="4"/>
    <n v="555"/>
    <x v="0"/>
    <s v="Outpatient"/>
    <n v="1764"/>
    <n v="256"/>
    <n v="94057"/>
    <n v="2.7"/>
    <n v="18.8"/>
    <n v="6.9"/>
  </r>
  <r>
    <x v="6"/>
    <x v="0"/>
    <x v="4"/>
    <n v="556"/>
    <x v="1"/>
    <s v="Outpatient"/>
    <n v="976"/>
    <n v="264"/>
    <n v="94057"/>
    <n v="2.8"/>
    <n v="10.4"/>
    <n v="3.7"/>
  </r>
  <r>
    <x v="6"/>
    <x v="0"/>
    <x v="5"/>
    <n v="555"/>
    <x v="0"/>
    <s v="Outpatient"/>
    <n v="1769"/>
    <n v="259"/>
    <n v="93465"/>
    <n v="2.8"/>
    <n v="18.899999999999999"/>
    <n v="6.8"/>
  </r>
  <r>
    <x v="6"/>
    <x v="0"/>
    <x v="5"/>
    <n v="556"/>
    <x v="1"/>
    <s v="Outpatient"/>
    <n v="1017"/>
    <n v="287"/>
    <n v="93465"/>
    <n v="3.1"/>
    <n v="10.9"/>
    <n v="3.5"/>
  </r>
  <r>
    <x v="6"/>
    <x v="0"/>
    <x v="0"/>
    <n v="555"/>
    <x v="0"/>
    <s v="Outpatient"/>
    <n v="1950"/>
    <n v="284"/>
    <n v="93252"/>
    <n v="3"/>
    <n v="20.9"/>
    <n v="6.9"/>
  </r>
  <r>
    <x v="6"/>
    <x v="0"/>
    <x v="0"/>
    <n v="556"/>
    <x v="1"/>
    <s v="Outpatient"/>
    <n v="1031"/>
    <n v="282"/>
    <n v="93252"/>
    <n v="3"/>
    <n v="11.1"/>
    <n v="3.7"/>
  </r>
  <r>
    <x v="6"/>
    <x v="0"/>
    <x v="1"/>
    <n v="555"/>
    <x v="0"/>
    <s v="Outpatient"/>
    <n v="1878"/>
    <n v="325"/>
    <n v="95092"/>
    <n v="3.4"/>
    <n v="19.7"/>
    <n v="5.8"/>
  </r>
  <r>
    <x v="6"/>
    <x v="0"/>
    <x v="1"/>
    <n v="556"/>
    <x v="1"/>
    <s v="Outpatient"/>
    <n v="1227"/>
    <n v="326"/>
    <n v="95092"/>
    <n v="3.4"/>
    <n v="12.9"/>
    <n v="3.8"/>
  </r>
  <r>
    <x v="6"/>
    <x v="0"/>
    <x v="2"/>
    <n v="555"/>
    <x v="0"/>
    <s v="Outpatient"/>
    <n v="2406"/>
    <n v="360"/>
    <n v="98947"/>
    <n v="3.6"/>
    <n v="24.3"/>
    <n v="6.7"/>
  </r>
  <r>
    <x v="6"/>
    <x v="0"/>
    <x v="2"/>
    <n v="556"/>
    <x v="1"/>
    <s v="Outpatient"/>
    <n v="1455"/>
    <n v="369"/>
    <n v="98947"/>
    <n v="3.7"/>
    <n v="14.7"/>
    <n v="3.9"/>
  </r>
  <r>
    <x v="6"/>
    <x v="0"/>
    <x v="6"/>
    <n v="555"/>
    <x v="0"/>
    <s v="Outpatient"/>
    <n v="2365"/>
    <n v="377"/>
    <n v="108071"/>
    <n v="3.5"/>
    <n v="21.9"/>
    <n v="6.3"/>
  </r>
  <r>
    <x v="6"/>
    <x v="0"/>
    <x v="6"/>
    <n v="556"/>
    <x v="1"/>
    <s v="Outpatient"/>
    <n v="1395"/>
    <n v="371"/>
    <n v="108071"/>
    <n v="3.4"/>
    <n v="12.9"/>
    <n v="3.8"/>
  </r>
  <r>
    <x v="6"/>
    <x v="0"/>
    <x v="10"/>
    <n v="555"/>
    <x v="0"/>
    <s v="Outpatient"/>
    <n v="347"/>
    <n v="166"/>
    <n v="117785"/>
    <n v="1.4"/>
    <n v="2.9"/>
    <n v="2.1"/>
  </r>
  <r>
    <x v="6"/>
    <x v="0"/>
    <x v="10"/>
    <n v="556"/>
    <x v="1"/>
    <s v="Outpatient"/>
    <n v="159"/>
    <n v="87"/>
    <n v="117785"/>
    <n v="0.7"/>
    <n v="1.3"/>
    <n v="1.8"/>
  </r>
  <r>
    <x v="6"/>
    <x v="1"/>
    <x v="11"/>
    <n v="555"/>
    <x v="0"/>
    <s v="Outpatient"/>
    <n v="461"/>
    <n v="108"/>
    <n v="69990"/>
    <n v="1.5"/>
    <n v="6.6"/>
    <n v="4.3"/>
  </r>
  <r>
    <x v="6"/>
    <x v="1"/>
    <x v="11"/>
    <n v="556"/>
    <x v="1"/>
    <s v="Outpatient"/>
    <n v="438"/>
    <n v="143"/>
    <n v="69990"/>
    <n v="2"/>
    <n v="6.3"/>
    <n v="3.1"/>
  </r>
  <r>
    <x v="6"/>
    <x v="1"/>
    <x v="7"/>
    <n v="555"/>
    <x v="0"/>
    <s v="Outpatient"/>
    <n v="379"/>
    <n v="111"/>
    <n v="73443"/>
    <n v="1.5"/>
    <n v="5.2"/>
    <n v="3.4"/>
  </r>
  <r>
    <x v="6"/>
    <x v="1"/>
    <x v="7"/>
    <n v="556"/>
    <x v="1"/>
    <s v="Outpatient"/>
    <n v="488"/>
    <n v="146"/>
    <n v="73443"/>
    <n v="2"/>
    <n v="6.6"/>
    <n v="3.3"/>
  </r>
  <r>
    <x v="6"/>
    <x v="1"/>
    <x v="8"/>
    <n v="555"/>
    <x v="0"/>
    <s v="Outpatient"/>
    <n v="570"/>
    <n v="132"/>
    <n v="81522"/>
    <n v="1.6"/>
    <n v="7"/>
    <n v="4.3"/>
  </r>
  <r>
    <x v="6"/>
    <x v="1"/>
    <x v="8"/>
    <n v="556"/>
    <x v="1"/>
    <s v="Outpatient"/>
    <n v="604"/>
    <n v="177"/>
    <n v="81522"/>
    <n v="2.2000000000000002"/>
    <n v="7.4"/>
    <n v="3.4"/>
  </r>
  <r>
    <x v="6"/>
    <x v="1"/>
    <x v="9"/>
    <n v="555"/>
    <x v="0"/>
    <s v="Outpatient"/>
    <n v="781"/>
    <n v="159"/>
    <n v="81162"/>
    <n v="2"/>
    <n v="9.6"/>
    <n v="4.9000000000000004"/>
  </r>
  <r>
    <x v="6"/>
    <x v="1"/>
    <x v="9"/>
    <n v="556"/>
    <x v="1"/>
    <s v="Outpatient"/>
    <n v="783"/>
    <n v="211"/>
    <n v="81162"/>
    <n v="2.6"/>
    <n v="9.6"/>
    <n v="3.7"/>
  </r>
  <r>
    <x v="6"/>
    <x v="1"/>
    <x v="3"/>
    <n v="555"/>
    <x v="0"/>
    <s v="Outpatient"/>
    <n v="833"/>
    <n v="177"/>
    <n v="79207"/>
    <n v="2.2000000000000002"/>
    <n v="10.5"/>
    <n v="4.7"/>
  </r>
  <r>
    <x v="6"/>
    <x v="1"/>
    <x v="3"/>
    <n v="556"/>
    <x v="1"/>
    <s v="Outpatient"/>
    <n v="898"/>
    <n v="243"/>
    <n v="79207"/>
    <n v="3.1"/>
    <n v="11.3"/>
    <n v="3.7"/>
  </r>
  <r>
    <x v="6"/>
    <x v="1"/>
    <x v="4"/>
    <n v="555"/>
    <x v="0"/>
    <s v="Outpatient"/>
    <n v="1039"/>
    <n v="199"/>
    <n v="81190"/>
    <n v="2.5"/>
    <n v="12.8"/>
    <n v="5.2"/>
  </r>
  <r>
    <x v="6"/>
    <x v="1"/>
    <x v="4"/>
    <n v="556"/>
    <x v="1"/>
    <s v="Outpatient"/>
    <n v="884"/>
    <n v="237"/>
    <n v="81190"/>
    <n v="2.9"/>
    <n v="10.9"/>
    <n v="3.7"/>
  </r>
  <r>
    <x v="6"/>
    <x v="1"/>
    <x v="5"/>
    <n v="555"/>
    <x v="0"/>
    <s v="Outpatient"/>
    <n v="1071"/>
    <n v="188"/>
    <n v="80192"/>
    <n v="2.2999999999999998"/>
    <n v="13.4"/>
    <n v="5.7"/>
  </r>
  <r>
    <x v="6"/>
    <x v="1"/>
    <x v="5"/>
    <n v="556"/>
    <x v="1"/>
    <s v="Outpatient"/>
    <n v="1084"/>
    <n v="305"/>
    <n v="80192"/>
    <n v="3.8"/>
    <n v="13.5"/>
    <n v="3.6"/>
  </r>
  <r>
    <x v="6"/>
    <x v="1"/>
    <x v="0"/>
    <n v="555"/>
    <x v="0"/>
    <s v="Outpatient"/>
    <n v="1233"/>
    <n v="206"/>
    <n v="79594"/>
    <n v="2.6"/>
    <n v="15.5"/>
    <n v="6"/>
  </r>
  <r>
    <x v="6"/>
    <x v="1"/>
    <x v="0"/>
    <n v="556"/>
    <x v="1"/>
    <s v="Outpatient"/>
    <n v="1019"/>
    <n v="290"/>
    <n v="79594"/>
    <n v="3.6"/>
    <n v="12.8"/>
    <n v="3.5"/>
  </r>
  <r>
    <x v="6"/>
    <x v="1"/>
    <x v="1"/>
    <n v="555"/>
    <x v="0"/>
    <s v="Outpatient"/>
    <n v="1481"/>
    <n v="219"/>
    <n v="80801"/>
    <n v="2.7"/>
    <n v="18.3"/>
    <n v="6.8"/>
  </r>
  <r>
    <x v="6"/>
    <x v="1"/>
    <x v="1"/>
    <n v="556"/>
    <x v="1"/>
    <s v="Outpatient"/>
    <n v="1240"/>
    <n v="307"/>
    <n v="80801"/>
    <n v="3.8"/>
    <n v="15.3"/>
    <n v="4"/>
  </r>
  <r>
    <x v="6"/>
    <x v="1"/>
    <x v="2"/>
    <n v="555"/>
    <x v="0"/>
    <s v="Outpatient"/>
    <n v="1784"/>
    <n v="227"/>
    <n v="83888"/>
    <n v="2.7"/>
    <n v="21.3"/>
    <n v="7.9"/>
  </r>
  <r>
    <x v="6"/>
    <x v="1"/>
    <x v="2"/>
    <n v="556"/>
    <x v="1"/>
    <s v="Outpatient"/>
    <n v="1317"/>
    <n v="359"/>
    <n v="83888"/>
    <n v="4.3"/>
    <n v="15.7"/>
    <n v="3.7"/>
  </r>
  <r>
    <x v="6"/>
    <x v="1"/>
    <x v="6"/>
    <n v="555"/>
    <x v="0"/>
    <s v="Outpatient"/>
    <n v="1555"/>
    <n v="265"/>
    <n v="91472"/>
    <n v="2.9"/>
    <n v="17"/>
    <n v="5.9"/>
  </r>
  <r>
    <x v="6"/>
    <x v="1"/>
    <x v="6"/>
    <n v="556"/>
    <x v="1"/>
    <s v="Outpatient"/>
    <n v="1528"/>
    <n v="355"/>
    <n v="91472"/>
    <n v="3.9"/>
    <n v="16.7"/>
    <n v="4.3"/>
  </r>
  <r>
    <x v="6"/>
    <x v="1"/>
    <x v="10"/>
    <n v="555"/>
    <x v="0"/>
    <s v="Outpatient"/>
    <n v="174"/>
    <n v="92"/>
    <n v="95160"/>
    <n v="1"/>
    <n v="1.8"/>
    <n v="1.9"/>
  </r>
  <r>
    <x v="6"/>
    <x v="1"/>
    <x v="10"/>
    <n v="556"/>
    <x v="1"/>
    <s v="Outpatient"/>
    <n v="130"/>
    <n v="96"/>
    <n v="95160"/>
    <n v="1"/>
    <n v="1.4"/>
    <n v="1.4"/>
  </r>
  <r>
    <x v="7"/>
    <x v="0"/>
    <x v="11"/>
    <n v="555"/>
    <x v="0"/>
    <s v="Outpatient"/>
    <n v="8"/>
    <n v="2"/>
    <n v="18123"/>
    <n v="0.1"/>
    <n v="0.4"/>
    <n v="4"/>
  </r>
  <r>
    <x v="7"/>
    <x v="0"/>
    <x v="11"/>
    <n v="556"/>
    <x v="1"/>
    <s v="Outpatient"/>
    <n v="1"/>
    <n v="1"/>
    <n v="18123"/>
    <n v="0.1"/>
    <n v="0.1"/>
    <n v="1"/>
  </r>
  <r>
    <x v="7"/>
    <x v="0"/>
    <x v="7"/>
    <n v="555"/>
    <x v="0"/>
    <s v="Outpatient"/>
    <n v="2"/>
    <n v="2"/>
    <n v="17481"/>
    <n v="0.1"/>
    <n v="0.1"/>
    <n v="1"/>
  </r>
  <r>
    <x v="7"/>
    <x v="0"/>
    <x v="8"/>
    <n v="555"/>
    <x v="0"/>
    <s v="Outpatient"/>
    <n v="3"/>
    <n v="2"/>
    <n v="18509"/>
    <n v="0.1"/>
    <n v="0.2"/>
    <n v="1.5"/>
  </r>
  <r>
    <x v="7"/>
    <x v="0"/>
    <x v="8"/>
    <n v="556"/>
    <x v="1"/>
    <s v="Outpatient"/>
    <n v="2"/>
    <n v="1"/>
    <n v="18509"/>
    <n v="0.1"/>
    <n v="0.1"/>
    <n v="2"/>
  </r>
  <r>
    <x v="7"/>
    <x v="0"/>
    <x v="9"/>
    <n v="555"/>
    <x v="0"/>
    <s v="Outpatient"/>
    <n v="3"/>
    <n v="1"/>
    <n v="17828"/>
    <n v="0.1"/>
    <n v="0.2"/>
    <n v="3"/>
  </r>
  <r>
    <x v="7"/>
    <x v="0"/>
    <x v="9"/>
    <n v="556"/>
    <x v="1"/>
    <s v="Outpatient"/>
    <n v="13"/>
    <n v="2"/>
    <n v="17828"/>
    <n v="0.1"/>
    <n v="0.7"/>
    <n v="6.5"/>
  </r>
  <r>
    <x v="7"/>
    <x v="0"/>
    <x v="3"/>
    <n v="555"/>
    <x v="0"/>
    <s v="Outpatient"/>
    <n v="5"/>
    <n v="3"/>
    <n v="15223"/>
    <n v="0.2"/>
    <n v="0.3"/>
    <n v="1.7"/>
  </r>
  <r>
    <x v="7"/>
    <x v="0"/>
    <x v="3"/>
    <n v="556"/>
    <x v="1"/>
    <s v="Outpatient"/>
    <n v="30"/>
    <n v="3"/>
    <n v="15223"/>
    <n v="0.2"/>
    <n v="2"/>
    <n v="10"/>
  </r>
  <r>
    <x v="7"/>
    <x v="0"/>
    <x v="4"/>
    <n v="555"/>
    <x v="0"/>
    <s v="Outpatient"/>
    <n v="5"/>
    <n v="2"/>
    <n v="14896"/>
    <n v="0.1"/>
    <n v="0.3"/>
    <n v="2.5"/>
  </r>
  <r>
    <x v="7"/>
    <x v="0"/>
    <x v="4"/>
    <n v="556"/>
    <x v="1"/>
    <s v="Outpatient"/>
    <n v="8"/>
    <n v="4"/>
    <n v="14896"/>
    <n v="0.3"/>
    <n v="0.5"/>
    <n v="2"/>
  </r>
  <r>
    <x v="7"/>
    <x v="0"/>
    <x v="5"/>
    <n v="555"/>
    <x v="0"/>
    <s v="Outpatient"/>
    <n v="14"/>
    <n v="4"/>
    <n v="14246"/>
    <n v="0.3"/>
    <n v="1"/>
    <n v="3.5"/>
  </r>
  <r>
    <x v="7"/>
    <x v="0"/>
    <x v="5"/>
    <n v="556"/>
    <x v="1"/>
    <s v="Outpatient"/>
    <n v="28"/>
    <n v="4"/>
    <n v="14246"/>
    <n v="0.3"/>
    <n v="2"/>
    <n v="7"/>
  </r>
  <r>
    <x v="7"/>
    <x v="0"/>
    <x v="0"/>
    <n v="555"/>
    <x v="0"/>
    <s v="Outpatient"/>
    <n v="4"/>
    <n v="1"/>
    <n v="13657"/>
    <n v="0.1"/>
    <n v="0.3"/>
    <n v="4"/>
  </r>
  <r>
    <x v="7"/>
    <x v="0"/>
    <x v="0"/>
    <n v="556"/>
    <x v="1"/>
    <s v="Outpatient"/>
    <n v="19"/>
    <n v="3"/>
    <n v="13657"/>
    <n v="0.2"/>
    <n v="1.4"/>
    <n v="6.3"/>
  </r>
  <r>
    <x v="7"/>
    <x v="0"/>
    <x v="1"/>
    <n v="555"/>
    <x v="0"/>
    <s v="Outpatient"/>
    <n v="5"/>
    <n v="1"/>
    <n v="13515"/>
    <n v="0.1"/>
    <n v="0.4"/>
    <n v="5"/>
  </r>
  <r>
    <x v="7"/>
    <x v="0"/>
    <x v="1"/>
    <n v="556"/>
    <x v="1"/>
    <s v="Outpatient"/>
    <n v="13"/>
    <n v="1"/>
    <n v="13515"/>
    <n v="0.1"/>
    <n v="1"/>
    <n v="13"/>
  </r>
  <r>
    <x v="7"/>
    <x v="0"/>
    <x v="2"/>
    <n v="555"/>
    <x v="0"/>
    <s v="Outpatient"/>
    <n v="2"/>
    <n v="2"/>
    <n v="13907"/>
    <n v="0.1"/>
    <n v="0.1"/>
    <n v="1"/>
  </r>
  <r>
    <x v="7"/>
    <x v="0"/>
    <x v="2"/>
    <n v="556"/>
    <x v="1"/>
    <s v="Outpatient"/>
    <n v="6"/>
    <n v="1"/>
    <n v="13907"/>
    <n v="0.1"/>
    <n v="0.4"/>
    <n v="6"/>
  </r>
  <r>
    <x v="7"/>
    <x v="0"/>
    <x v="6"/>
    <n v="555"/>
    <x v="0"/>
    <s v="Outpatient"/>
    <n v="35"/>
    <n v="3"/>
    <n v="14836"/>
    <n v="0.2"/>
    <n v="2.4"/>
    <n v="11.7"/>
  </r>
  <r>
    <x v="7"/>
    <x v="1"/>
    <x v="11"/>
    <n v="555"/>
    <x v="0"/>
    <s v="Outpatient"/>
    <n v="16"/>
    <n v="4"/>
    <n v="19272"/>
    <n v="0.2"/>
    <n v="0.8"/>
    <n v="4"/>
  </r>
  <r>
    <x v="7"/>
    <x v="1"/>
    <x v="11"/>
    <n v="556"/>
    <x v="1"/>
    <s v="Outpatient"/>
    <n v="3"/>
    <n v="2"/>
    <n v="19272"/>
    <n v="0.1"/>
    <n v="0.2"/>
    <n v="1.5"/>
  </r>
  <r>
    <x v="7"/>
    <x v="1"/>
    <x v="7"/>
    <n v="555"/>
    <x v="0"/>
    <s v="Outpatient"/>
    <n v="22"/>
    <n v="3"/>
    <n v="18385"/>
    <n v="0.2"/>
    <n v="1.2"/>
    <n v="7.3"/>
  </r>
  <r>
    <x v="7"/>
    <x v="1"/>
    <x v="7"/>
    <n v="556"/>
    <x v="1"/>
    <s v="Outpatient"/>
    <n v="1"/>
    <n v="1"/>
    <n v="18385"/>
    <n v="0.1"/>
    <n v="0.1"/>
    <n v="1"/>
  </r>
  <r>
    <x v="7"/>
    <x v="1"/>
    <x v="8"/>
    <n v="555"/>
    <x v="0"/>
    <s v="Outpatient"/>
    <n v="15"/>
    <n v="4"/>
    <n v="19577"/>
    <n v="0.2"/>
    <n v="0.8"/>
    <n v="3.8"/>
  </r>
  <r>
    <x v="7"/>
    <x v="1"/>
    <x v="9"/>
    <n v="555"/>
    <x v="0"/>
    <s v="Outpatient"/>
    <n v="13"/>
    <n v="2"/>
    <n v="18912"/>
    <n v="0.1"/>
    <n v="0.7"/>
    <n v="6.5"/>
  </r>
  <r>
    <x v="7"/>
    <x v="1"/>
    <x v="9"/>
    <n v="556"/>
    <x v="1"/>
    <s v="Outpatient"/>
    <n v="2"/>
    <n v="2"/>
    <n v="18912"/>
    <n v="0.1"/>
    <n v="0.1"/>
    <n v="1"/>
  </r>
  <r>
    <x v="7"/>
    <x v="1"/>
    <x v="3"/>
    <n v="555"/>
    <x v="0"/>
    <s v="Outpatient"/>
    <n v="20"/>
    <n v="3"/>
    <n v="16013"/>
    <n v="0.2"/>
    <n v="1.2"/>
    <n v="6.7"/>
  </r>
  <r>
    <x v="7"/>
    <x v="1"/>
    <x v="3"/>
    <n v="556"/>
    <x v="1"/>
    <s v="Outpatient"/>
    <n v="5"/>
    <n v="2"/>
    <n v="16013"/>
    <n v="0.1"/>
    <n v="0.3"/>
    <n v="2.5"/>
  </r>
  <r>
    <x v="7"/>
    <x v="1"/>
    <x v="4"/>
    <n v="555"/>
    <x v="0"/>
    <s v="Outpatient"/>
    <n v="23"/>
    <n v="2"/>
    <n v="15751"/>
    <n v="0.1"/>
    <n v="1.5"/>
    <n v="11.5"/>
  </r>
  <r>
    <x v="7"/>
    <x v="1"/>
    <x v="4"/>
    <n v="556"/>
    <x v="1"/>
    <s v="Outpatient"/>
    <n v="16"/>
    <n v="2"/>
    <n v="15751"/>
    <n v="0.1"/>
    <n v="1"/>
    <n v="8"/>
  </r>
  <r>
    <x v="7"/>
    <x v="1"/>
    <x v="5"/>
    <n v="555"/>
    <x v="0"/>
    <s v="Outpatient"/>
    <n v="34"/>
    <n v="4"/>
    <n v="15018"/>
    <n v="0.3"/>
    <n v="2.2999999999999998"/>
    <n v="8.5"/>
  </r>
  <r>
    <x v="7"/>
    <x v="1"/>
    <x v="5"/>
    <n v="556"/>
    <x v="1"/>
    <s v="Outpatient"/>
    <n v="10"/>
    <n v="3"/>
    <n v="15018"/>
    <n v="0.2"/>
    <n v="0.7"/>
    <n v="3.3"/>
  </r>
  <r>
    <x v="7"/>
    <x v="1"/>
    <x v="0"/>
    <n v="555"/>
    <x v="0"/>
    <s v="Outpatient"/>
    <n v="24"/>
    <n v="7"/>
    <n v="14253"/>
    <n v="0.5"/>
    <n v="1.7"/>
    <n v="3.4"/>
  </r>
  <r>
    <x v="7"/>
    <x v="1"/>
    <x v="0"/>
    <n v="556"/>
    <x v="1"/>
    <s v="Outpatient"/>
    <n v="52"/>
    <n v="5"/>
    <n v="14253"/>
    <n v="0.4"/>
    <n v="3.6"/>
    <n v="10.4"/>
  </r>
  <r>
    <x v="7"/>
    <x v="1"/>
    <x v="1"/>
    <n v="555"/>
    <x v="0"/>
    <s v="Outpatient"/>
    <n v="34"/>
    <n v="5"/>
    <n v="14114"/>
    <n v="0.4"/>
    <n v="2.4"/>
    <n v="6.8"/>
  </r>
  <r>
    <x v="7"/>
    <x v="1"/>
    <x v="1"/>
    <n v="556"/>
    <x v="1"/>
    <s v="Outpatient"/>
    <n v="19"/>
    <n v="4"/>
    <n v="14114"/>
    <n v="0.3"/>
    <n v="1.3"/>
    <n v="4.8"/>
  </r>
  <r>
    <x v="7"/>
    <x v="1"/>
    <x v="2"/>
    <n v="555"/>
    <x v="0"/>
    <s v="Outpatient"/>
    <n v="39"/>
    <n v="6"/>
    <n v="14523"/>
    <n v="0.4"/>
    <n v="2.7"/>
    <n v="6.5"/>
  </r>
  <r>
    <x v="7"/>
    <x v="1"/>
    <x v="2"/>
    <n v="556"/>
    <x v="1"/>
    <s v="Outpatient"/>
    <n v="10"/>
    <n v="5"/>
    <n v="14523"/>
    <n v="0.3"/>
    <n v="0.7"/>
    <n v="2"/>
  </r>
  <r>
    <x v="7"/>
    <x v="1"/>
    <x v="6"/>
    <n v="555"/>
    <x v="0"/>
    <s v="Outpatient"/>
    <n v="40"/>
    <n v="7"/>
    <n v="15537"/>
    <n v="0.5"/>
    <n v="2.6"/>
    <n v="5.7"/>
  </r>
  <r>
    <x v="7"/>
    <x v="1"/>
    <x v="6"/>
    <n v="556"/>
    <x v="1"/>
    <s v="Outpatient"/>
    <n v="13"/>
    <n v="6"/>
    <n v="15537"/>
    <n v="0.4"/>
    <n v="0.8"/>
    <n v="2.2000000000000002"/>
  </r>
  <r>
    <x v="7"/>
    <x v="1"/>
    <x v="10"/>
    <n v="555"/>
    <x v="0"/>
    <s v="Outpatient"/>
    <n v="4"/>
    <n v="2"/>
    <n v="15903"/>
    <n v="0.1"/>
    <n v="0.3"/>
    <n v="2"/>
  </r>
  <r>
    <x v="7"/>
    <x v="1"/>
    <x v="10"/>
    <n v="556"/>
    <x v="1"/>
    <s v="Outpatient"/>
    <n v="1"/>
    <n v="1"/>
    <n v="15903"/>
    <n v="0.1"/>
    <n v="0.1"/>
    <n v="1"/>
  </r>
  <r>
    <x v="8"/>
    <x v="0"/>
    <x v="11"/>
    <n v="555"/>
    <x v="0"/>
    <s v="Outpatient"/>
    <n v="153"/>
    <n v="38"/>
    <n v="18763"/>
    <n v="2"/>
    <n v="8.1999999999999993"/>
    <n v="4"/>
  </r>
  <r>
    <x v="8"/>
    <x v="0"/>
    <x v="11"/>
    <n v="556"/>
    <x v="1"/>
    <s v="Outpatient"/>
    <n v="157"/>
    <n v="44"/>
    <n v="18763"/>
    <n v="2.2999999999999998"/>
    <n v="8.4"/>
    <n v="3.6"/>
  </r>
  <r>
    <x v="8"/>
    <x v="0"/>
    <x v="7"/>
    <n v="555"/>
    <x v="0"/>
    <s v="Outpatient"/>
    <n v="135"/>
    <n v="40"/>
    <n v="19050"/>
    <n v="2.1"/>
    <n v="7.1"/>
    <n v="3.4"/>
  </r>
  <r>
    <x v="8"/>
    <x v="0"/>
    <x v="7"/>
    <n v="556"/>
    <x v="1"/>
    <s v="Outpatient"/>
    <n v="138"/>
    <n v="41"/>
    <n v="19050"/>
    <n v="2.2000000000000002"/>
    <n v="7.2"/>
    <n v="3.4"/>
  </r>
  <r>
    <x v="8"/>
    <x v="0"/>
    <x v="8"/>
    <n v="555"/>
    <x v="0"/>
    <s v="Outpatient"/>
    <n v="220"/>
    <n v="50"/>
    <n v="18958"/>
    <n v="2.6"/>
    <n v="11.6"/>
    <n v="4.4000000000000004"/>
  </r>
  <r>
    <x v="8"/>
    <x v="0"/>
    <x v="8"/>
    <n v="556"/>
    <x v="1"/>
    <s v="Outpatient"/>
    <n v="156"/>
    <n v="38"/>
    <n v="18958"/>
    <n v="2"/>
    <n v="8.1999999999999993"/>
    <n v="4.0999999999999996"/>
  </r>
  <r>
    <x v="8"/>
    <x v="0"/>
    <x v="9"/>
    <n v="555"/>
    <x v="0"/>
    <s v="Outpatient"/>
    <n v="187"/>
    <n v="46"/>
    <n v="18770"/>
    <n v="2.5"/>
    <n v="10"/>
    <n v="4.0999999999999996"/>
  </r>
  <r>
    <x v="8"/>
    <x v="0"/>
    <x v="9"/>
    <n v="556"/>
    <x v="1"/>
    <s v="Outpatient"/>
    <n v="162"/>
    <n v="50"/>
    <n v="18770"/>
    <n v="2.7"/>
    <n v="8.6"/>
    <n v="3.2"/>
  </r>
  <r>
    <x v="8"/>
    <x v="0"/>
    <x v="3"/>
    <n v="555"/>
    <x v="0"/>
    <s v="Outpatient"/>
    <n v="301"/>
    <n v="51"/>
    <n v="18787"/>
    <n v="2.7"/>
    <n v="16"/>
    <n v="5.9"/>
  </r>
  <r>
    <x v="8"/>
    <x v="0"/>
    <x v="3"/>
    <n v="556"/>
    <x v="1"/>
    <s v="Outpatient"/>
    <n v="190"/>
    <n v="50"/>
    <n v="18787"/>
    <n v="2.7"/>
    <n v="10.1"/>
    <n v="3.8"/>
  </r>
  <r>
    <x v="8"/>
    <x v="0"/>
    <x v="4"/>
    <n v="555"/>
    <x v="0"/>
    <s v="Outpatient"/>
    <n v="302"/>
    <n v="50"/>
    <n v="18847"/>
    <n v="2.7"/>
    <n v="16"/>
    <n v="6"/>
  </r>
  <r>
    <x v="8"/>
    <x v="0"/>
    <x v="4"/>
    <n v="556"/>
    <x v="1"/>
    <s v="Outpatient"/>
    <n v="181"/>
    <n v="61"/>
    <n v="18847"/>
    <n v="3.2"/>
    <n v="9.6"/>
    <n v="3"/>
  </r>
  <r>
    <x v="8"/>
    <x v="0"/>
    <x v="5"/>
    <n v="555"/>
    <x v="0"/>
    <s v="Outpatient"/>
    <n v="313"/>
    <n v="54"/>
    <n v="18563"/>
    <n v="2.9"/>
    <n v="16.899999999999999"/>
    <n v="5.8"/>
  </r>
  <r>
    <x v="8"/>
    <x v="0"/>
    <x v="5"/>
    <n v="556"/>
    <x v="1"/>
    <s v="Outpatient"/>
    <n v="234"/>
    <n v="63"/>
    <n v="18563"/>
    <n v="3.4"/>
    <n v="12.6"/>
    <n v="3.7"/>
  </r>
  <r>
    <x v="8"/>
    <x v="0"/>
    <x v="0"/>
    <n v="555"/>
    <x v="0"/>
    <s v="Outpatient"/>
    <n v="247"/>
    <n v="51"/>
    <n v="18132"/>
    <n v="2.8"/>
    <n v="13.6"/>
    <n v="4.8"/>
  </r>
  <r>
    <x v="8"/>
    <x v="0"/>
    <x v="0"/>
    <n v="556"/>
    <x v="1"/>
    <s v="Outpatient"/>
    <n v="244"/>
    <n v="66"/>
    <n v="18132"/>
    <n v="3.6"/>
    <n v="13.5"/>
    <n v="3.7"/>
  </r>
  <r>
    <x v="8"/>
    <x v="0"/>
    <x v="1"/>
    <n v="555"/>
    <x v="0"/>
    <s v="Outpatient"/>
    <n v="420"/>
    <n v="76"/>
    <n v="18305"/>
    <n v="4.2"/>
    <n v="22.9"/>
    <n v="5.5"/>
  </r>
  <r>
    <x v="8"/>
    <x v="0"/>
    <x v="1"/>
    <n v="556"/>
    <x v="1"/>
    <s v="Outpatient"/>
    <n v="302"/>
    <n v="80"/>
    <n v="18305"/>
    <n v="4.4000000000000004"/>
    <n v="16.5"/>
    <n v="3.8"/>
  </r>
  <r>
    <x v="8"/>
    <x v="0"/>
    <x v="2"/>
    <n v="555"/>
    <x v="0"/>
    <s v="Outpatient"/>
    <n v="534"/>
    <n v="75"/>
    <n v="18930"/>
    <n v="4"/>
    <n v="28.2"/>
    <n v="7.1"/>
  </r>
  <r>
    <x v="8"/>
    <x v="0"/>
    <x v="2"/>
    <n v="556"/>
    <x v="1"/>
    <s v="Outpatient"/>
    <n v="314"/>
    <n v="90"/>
    <n v="18930"/>
    <n v="4.8"/>
    <n v="16.600000000000001"/>
    <n v="3.5"/>
  </r>
  <r>
    <x v="8"/>
    <x v="0"/>
    <x v="6"/>
    <n v="555"/>
    <x v="0"/>
    <s v="Outpatient"/>
    <n v="609"/>
    <n v="89"/>
    <n v="21081"/>
    <n v="4.2"/>
    <n v="28.9"/>
    <n v="6.8"/>
  </r>
  <r>
    <x v="8"/>
    <x v="0"/>
    <x v="6"/>
    <n v="556"/>
    <x v="1"/>
    <s v="Outpatient"/>
    <n v="299"/>
    <n v="104"/>
    <n v="21081"/>
    <n v="4.9000000000000004"/>
    <n v="14.2"/>
    <n v="2.9"/>
  </r>
  <r>
    <x v="8"/>
    <x v="0"/>
    <x v="10"/>
    <n v="555"/>
    <x v="0"/>
    <s v="Outpatient"/>
    <n v="60"/>
    <n v="33"/>
    <n v="24976"/>
    <n v="1.3"/>
    <n v="2.4"/>
    <n v="1.8"/>
  </r>
  <r>
    <x v="8"/>
    <x v="0"/>
    <x v="10"/>
    <n v="556"/>
    <x v="1"/>
    <s v="Outpatient"/>
    <n v="42"/>
    <n v="31"/>
    <n v="24976"/>
    <n v="1.2"/>
    <n v="1.7"/>
    <n v="1.4"/>
  </r>
  <r>
    <x v="8"/>
    <x v="1"/>
    <x v="11"/>
    <n v="555"/>
    <x v="0"/>
    <s v="Outpatient"/>
    <n v="71"/>
    <n v="22"/>
    <n v="16161"/>
    <n v="1.4"/>
    <n v="4.4000000000000004"/>
    <n v="3.2"/>
  </r>
  <r>
    <x v="8"/>
    <x v="1"/>
    <x v="11"/>
    <n v="556"/>
    <x v="1"/>
    <s v="Outpatient"/>
    <n v="94"/>
    <n v="39"/>
    <n v="16161"/>
    <n v="2.4"/>
    <n v="5.8"/>
    <n v="2.4"/>
  </r>
  <r>
    <x v="8"/>
    <x v="1"/>
    <x v="7"/>
    <n v="555"/>
    <x v="0"/>
    <s v="Outpatient"/>
    <n v="43"/>
    <n v="18"/>
    <n v="16470"/>
    <n v="1.1000000000000001"/>
    <n v="2.6"/>
    <n v="2.4"/>
  </r>
  <r>
    <x v="8"/>
    <x v="1"/>
    <x v="7"/>
    <n v="556"/>
    <x v="1"/>
    <s v="Outpatient"/>
    <n v="131"/>
    <n v="45"/>
    <n v="16470"/>
    <n v="2.7"/>
    <n v="8"/>
    <n v="2.9"/>
  </r>
  <r>
    <x v="8"/>
    <x v="1"/>
    <x v="8"/>
    <n v="555"/>
    <x v="0"/>
    <s v="Outpatient"/>
    <n v="83"/>
    <n v="23"/>
    <n v="16437"/>
    <n v="1.4"/>
    <n v="5"/>
    <n v="3.6"/>
  </r>
  <r>
    <x v="8"/>
    <x v="1"/>
    <x v="8"/>
    <n v="556"/>
    <x v="1"/>
    <s v="Outpatient"/>
    <n v="110"/>
    <n v="37"/>
    <n v="16437"/>
    <n v="2.2999999999999998"/>
    <n v="6.7"/>
    <n v="3"/>
  </r>
  <r>
    <x v="8"/>
    <x v="1"/>
    <x v="9"/>
    <n v="555"/>
    <x v="0"/>
    <s v="Outpatient"/>
    <n v="91"/>
    <n v="28"/>
    <n v="16314"/>
    <n v="1.7"/>
    <n v="5.6"/>
    <n v="3.2"/>
  </r>
  <r>
    <x v="8"/>
    <x v="1"/>
    <x v="9"/>
    <n v="556"/>
    <x v="1"/>
    <s v="Outpatient"/>
    <n v="128"/>
    <n v="51"/>
    <n v="16314"/>
    <n v="3.1"/>
    <n v="7.8"/>
    <n v="2.5"/>
  </r>
  <r>
    <x v="8"/>
    <x v="1"/>
    <x v="3"/>
    <n v="555"/>
    <x v="0"/>
    <s v="Outpatient"/>
    <n v="186"/>
    <n v="31"/>
    <n v="16316"/>
    <n v="1.9"/>
    <n v="11.4"/>
    <n v="6"/>
  </r>
  <r>
    <x v="8"/>
    <x v="1"/>
    <x v="3"/>
    <n v="556"/>
    <x v="1"/>
    <s v="Outpatient"/>
    <n v="197"/>
    <n v="64"/>
    <n v="16316"/>
    <n v="3.9"/>
    <n v="12.1"/>
    <n v="3.1"/>
  </r>
  <r>
    <x v="8"/>
    <x v="1"/>
    <x v="4"/>
    <n v="555"/>
    <x v="0"/>
    <s v="Outpatient"/>
    <n v="136"/>
    <n v="35"/>
    <n v="16466"/>
    <n v="2.1"/>
    <n v="8.3000000000000007"/>
    <n v="3.9"/>
  </r>
  <r>
    <x v="8"/>
    <x v="1"/>
    <x v="4"/>
    <n v="556"/>
    <x v="1"/>
    <s v="Outpatient"/>
    <n v="206"/>
    <n v="62"/>
    <n v="16466"/>
    <n v="3.8"/>
    <n v="12.5"/>
    <n v="3.3"/>
  </r>
  <r>
    <x v="8"/>
    <x v="1"/>
    <x v="5"/>
    <n v="555"/>
    <x v="0"/>
    <s v="Outpatient"/>
    <n v="212"/>
    <n v="36"/>
    <n v="16288"/>
    <n v="2.2000000000000002"/>
    <n v="13"/>
    <n v="5.9"/>
  </r>
  <r>
    <x v="8"/>
    <x v="1"/>
    <x v="5"/>
    <n v="556"/>
    <x v="1"/>
    <s v="Outpatient"/>
    <n v="252"/>
    <n v="66"/>
    <n v="16288"/>
    <n v="4.0999999999999996"/>
    <n v="15.5"/>
    <n v="3.8"/>
  </r>
  <r>
    <x v="8"/>
    <x v="1"/>
    <x v="0"/>
    <n v="555"/>
    <x v="0"/>
    <s v="Outpatient"/>
    <n v="309"/>
    <n v="49"/>
    <n v="16153"/>
    <n v="3"/>
    <n v="19.100000000000001"/>
    <n v="6.3"/>
  </r>
  <r>
    <x v="8"/>
    <x v="1"/>
    <x v="0"/>
    <n v="556"/>
    <x v="1"/>
    <s v="Outpatient"/>
    <n v="282"/>
    <n v="72"/>
    <n v="16153"/>
    <n v="4.5"/>
    <n v="17.5"/>
    <n v="3.9"/>
  </r>
  <r>
    <x v="8"/>
    <x v="1"/>
    <x v="1"/>
    <n v="555"/>
    <x v="0"/>
    <s v="Outpatient"/>
    <n v="314"/>
    <n v="57"/>
    <n v="16494"/>
    <n v="3.5"/>
    <n v="19"/>
    <n v="5.5"/>
  </r>
  <r>
    <x v="8"/>
    <x v="1"/>
    <x v="1"/>
    <n v="556"/>
    <x v="1"/>
    <s v="Outpatient"/>
    <n v="358"/>
    <n v="96"/>
    <n v="16494"/>
    <n v="5.8"/>
    <n v="21.7"/>
    <n v="3.7"/>
  </r>
  <r>
    <x v="8"/>
    <x v="1"/>
    <x v="2"/>
    <n v="555"/>
    <x v="0"/>
    <s v="Outpatient"/>
    <n v="433"/>
    <n v="69"/>
    <n v="17176"/>
    <n v="4"/>
    <n v="25.2"/>
    <n v="6.3"/>
  </r>
  <r>
    <x v="8"/>
    <x v="1"/>
    <x v="2"/>
    <n v="556"/>
    <x v="1"/>
    <s v="Outpatient"/>
    <n v="383"/>
    <n v="95"/>
    <n v="17176"/>
    <n v="5.5"/>
    <n v="22.3"/>
    <n v="4"/>
  </r>
  <r>
    <x v="8"/>
    <x v="1"/>
    <x v="6"/>
    <n v="555"/>
    <x v="0"/>
    <s v="Outpatient"/>
    <n v="417"/>
    <n v="88"/>
    <n v="19112"/>
    <n v="4.5999999999999996"/>
    <n v="21.8"/>
    <n v="4.7"/>
  </r>
  <r>
    <x v="8"/>
    <x v="1"/>
    <x v="6"/>
    <n v="556"/>
    <x v="1"/>
    <s v="Outpatient"/>
    <n v="406"/>
    <n v="124"/>
    <n v="19112"/>
    <n v="6.5"/>
    <n v="21.2"/>
    <n v="3.3"/>
  </r>
  <r>
    <x v="8"/>
    <x v="1"/>
    <x v="10"/>
    <n v="555"/>
    <x v="0"/>
    <s v="Outpatient"/>
    <n v="83"/>
    <n v="43"/>
    <n v="22101"/>
    <n v="1.9"/>
    <n v="3.8"/>
    <n v="1.9"/>
  </r>
  <r>
    <x v="8"/>
    <x v="1"/>
    <x v="10"/>
    <n v="556"/>
    <x v="1"/>
    <s v="Outpatient"/>
    <n v="52"/>
    <n v="39"/>
    <n v="22101"/>
    <n v="1.8"/>
    <n v="2.4"/>
    <n v="1.3"/>
  </r>
  <r>
    <x v="9"/>
    <x v="0"/>
    <x v="11"/>
    <n v="555"/>
    <x v="0"/>
    <s v="Outpatient"/>
    <n v="100"/>
    <n v="31"/>
    <n v="18898"/>
    <n v="1.6"/>
    <n v="5.3"/>
    <n v="3.2"/>
  </r>
  <r>
    <x v="9"/>
    <x v="0"/>
    <x v="11"/>
    <n v="556"/>
    <x v="1"/>
    <s v="Outpatient"/>
    <n v="90"/>
    <n v="32"/>
    <n v="18898"/>
    <n v="1.7"/>
    <n v="4.8"/>
    <n v="2.8"/>
  </r>
  <r>
    <x v="9"/>
    <x v="0"/>
    <x v="7"/>
    <n v="555"/>
    <x v="0"/>
    <s v="Outpatient"/>
    <n v="141"/>
    <n v="34"/>
    <n v="19779"/>
    <n v="1.7"/>
    <n v="7.1"/>
    <n v="4.0999999999999996"/>
  </r>
  <r>
    <x v="9"/>
    <x v="0"/>
    <x v="7"/>
    <n v="556"/>
    <x v="1"/>
    <s v="Outpatient"/>
    <n v="103"/>
    <n v="35"/>
    <n v="19779"/>
    <n v="1.8"/>
    <n v="5.2"/>
    <n v="2.9"/>
  </r>
  <r>
    <x v="9"/>
    <x v="0"/>
    <x v="8"/>
    <n v="555"/>
    <x v="0"/>
    <s v="Outpatient"/>
    <n v="145"/>
    <n v="39"/>
    <n v="20014"/>
    <n v="1.9"/>
    <n v="7.2"/>
    <n v="3.7"/>
  </r>
  <r>
    <x v="9"/>
    <x v="0"/>
    <x v="8"/>
    <n v="556"/>
    <x v="1"/>
    <s v="Outpatient"/>
    <n v="136"/>
    <n v="35"/>
    <n v="20014"/>
    <n v="1.7"/>
    <n v="6.8"/>
    <n v="3.9"/>
  </r>
  <r>
    <x v="9"/>
    <x v="0"/>
    <x v="9"/>
    <n v="555"/>
    <x v="0"/>
    <s v="Outpatient"/>
    <n v="134"/>
    <n v="38"/>
    <n v="20185"/>
    <n v="1.9"/>
    <n v="6.6"/>
    <n v="3.5"/>
  </r>
  <r>
    <x v="9"/>
    <x v="0"/>
    <x v="9"/>
    <n v="556"/>
    <x v="1"/>
    <s v="Outpatient"/>
    <n v="107"/>
    <n v="41"/>
    <n v="20185"/>
    <n v="2"/>
    <n v="5.3"/>
    <n v="2.6"/>
  </r>
  <r>
    <x v="9"/>
    <x v="0"/>
    <x v="3"/>
    <n v="555"/>
    <x v="0"/>
    <s v="Outpatient"/>
    <n v="162"/>
    <n v="48"/>
    <n v="20381"/>
    <n v="2.4"/>
    <n v="7.9"/>
    <n v="3.4"/>
  </r>
  <r>
    <x v="9"/>
    <x v="0"/>
    <x v="3"/>
    <n v="556"/>
    <x v="1"/>
    <s v="Outpatient"/>
    <n v="159"/>
    <n v="40"/>
    <n v="20381"/>
    <n v="2"/>
    <n v="7.8"/>
    <n v="4"/>
  </r>
  <r>
    <x v="9"/>
    <x v="0"/>
    <x v="4"/>
    <n v="555"/>
    <x v="0"/>
    <s v="Outpatient"/>
    <n v="218"/>
    <n v="58"/>
    <n v="20650"/>
    <n v="2.8"/>
    <n v="10.6"/>
    <n v="3.8"/>
  </r>
  <r>
    <x v="9"/>
    <x v="0"/>
    <x v="4"/>
    <n v="556"/>
    <x v="1"/>
    <s v="Outpatient"/>
    <n v="199"/>
    <n v="52"/>
    <n v="20650"/>
    <n v="2.5"/>
    <n v="9.6"/>
    <n v="3.8"/>
  </r>
  <r>
    <x v="9"/>
    <x v="0"/>
    <x v="5"/>
    <n v="555"/>
    <x v="0"/>
    <s v="Outpatient"/>
    <n v="278"/>
    <n v="60"/>
    <n v="20789"/>
    <n v="2.9"/>
    <n v="13.4"/>
    <n v="4.5999999999999996"/>
  </r>
  <r>
    <x v="9"/>
    <x v="0"/>
    <x v="5"/>
    <n v="556"/>
    <x v="1"/>
    <s v="Outpatient"/>
    <n v="124"/>
    <n v="47"/>
    <n v="20789"/>
    <n v="2.2999999999999998"/>
    <n v="6"/>
    <n v="2.6"/>
  </r>
  <r>
    <x v="9"/>
    <x v="0"/>
    <x v="0"/>
    <n v="555"/>
    <x v="0"/>
    <s v="Outpatient"/>
    <n v="243"/>
    <n v="56"/>
    <n v="20553"/>
    <n v="2.7"/>
    <n v="11.8"/>
    <n v="4.3"/>
  </r>
  <r>
    <x v="9"/>
    <x v="0"/>
    <x v="0"/>
    <n v="556"/>
    <x v="1"/>
    <s v="Outpatient"/>
    <n v="166"/>
    <n v="56"/>
    <n v="20553"/>
    <n v="2.7"/>
    <n v="8.1"/>
    <n v="3"/>
  </r>
  <r>
    <x v="9"/>
    <x v="0"/>
    <x v="1"/>
    <n v="555"/>
    <x v="0"/>
    <s v="Outpatient"/>
    <n v="278"/>
    <n v="66"/>
    <n v="20257"/>
    <n v="3.3"/>
    <n v="13.7"/>
    <n v="4.2"/>
  </r>
  <r>
    <x v="9"/>
    <x v="0"/>
    <x v="1"/>
    <n v="556"/>
    <x v="1"/>
    <s v="Outpatient"/>
    <n v="160"/>
    <n v="60"/>
    <n v="20257"/>
    <n v="3"/>
    <n v="7.9"/>
    <n v="2.7"/>
  </r>
  <r>
    <x v="9"/>
    <x v="0"/>
    <x v="2"/>
    <n v="555"/>
    <x v="0"/>
    <s v="Outpatient"/>
    <n v="355"/>
    <n v="65"/>
    <n v="20102"/>
    <n v="3.2"/>
    <n v="17.7"/>
    <n v="5.5"/>
  </r>
  <r>
    <x v="9"/>
    <x v="0"/>
    <x v="2"/>
    <n v="556"/>
    <x v="1"/>
    <s v="Outpatient"/>
    <n v="197"/>
    <n v="47"/>
    <n v="20102"/>
    <n v="2.2999999999999998"/>
    <n v="9.8000000000000007"/>
    <n v="4.2"/>
  </r>
  <r>
    <x v="9"/>
    <x v="0"/>
    <x v="6"/>
    <n v="555"/>
    <x v="0"/>
    <s v="Outpatient"/>
    <n v="323"/>
    <n v="66"/>
    <n v="20365"/>
    <n v="3.2"/>
    <n v="15.9"/>
    <n v="4.9000000000000004"/>
  </r>
  <r>
    <x v="9"/>
    <x v="0"/>
    <x v="6"/>
    <n v="556"/>
    <x v="1"/>
    <s v="Outpatient"/>
    <n v="164"/>
    <n v="68"/>
    <n v="20365"/>
    <n v="3.3"/>
    <n v="8.1"/>
    <n v="2.4"/>
  </r>
  <r>
    <x v="9"/>
    <x v="0"/>
    <x v="10"/>
    <n v="555"/>
    <x v="0"/>
    <s v="Outpatient"/>
    <n v="37"/>
    <n v="23"/>
    <n v="21382"/>
    <n v="1.1000000000000001"/>
    <n v="1.7"/>
    <n v="1.6"/>
  </r>
  <r>
    <x v="9"/>
    <x v="0"/>
    <x v="10"/>
    <n v="556"/>
    <x v="1"/>
    <s v="Outpatient"/>
    <n v="22"/>
    <n v="19"/>
    <n v="21382"/>
    <n v="0.9"/>
    <n v="1"/>
    <n v="1.2"/>
  </r>
  <r>
    <x v="9"/>
    <x v="1"/>
    <x v="11"/>
    <n v="555"/>
    <x v="0"/>
    <s v="Outpatient"/>
    <n v="28"/>
    <n v="16"/>
    <n v="12322"/>
    <n v="1.3"/>
    <n v="2.2999999999999998"/>
    <n v="1.8"/>
  </r>
  <r>
    <x v="9"/>
    <x v="1"/>
    <x v="11"/>
    <n v="556"/>
    <x v="1"/>
    <s v="Outpatient"/>
    <n v="108"/>
    <n v="32"/>
    <n v="12322"/>
    <n v="2.6"/>
    <n v="8.8000000000000007"/>
    <n v="3.4"/>
  </r>
  <r>
    <x v="9"/>
    <x v="1"/>
    <x v="7"/>
    <n v="555"/>
    <x v="0"/>
    <s v="Outpatient"/>
    <n v="144"/>
    <n v="18"/>
    <n v="12758"/>
    <n v="1.4"/>
    <n v="11.3"/>
    <n v="8"/>
  </r>
  <r>
    <x v="9"/>
    <x v="1"/>
    <x v="7"/>
    <n v="556"/>
    <x v="1"/>
    <s v="Outpatient"/>
    <n v="117"/>
    <n v="38"/>
    <n v="12758"/>
    <n v="3"/>
    <n v="9.1999999999999993"/>
    <n v="3.1"/>
  </r>
  <r>
    <x v="9"/>
    <x v="1"/>
    <x v="8"/>
    <n v="555"/>
    <x v="0"/>
    <s v="Outpatient"/>
    <n v="86"/>
    <n v="14"/>
    <n v="12980"/>
    <n v="1.1000000000000001"/>
    <n v="6.6"/>
    <n v="6.1"/>
  </r>
  <r>
    <x v="9"/>
    <x v="1"/>
    <x v="8"/>
    <n v="556"/>
    <x v="1"/>
    <s v="Outpatient"/>
    <n v="108"/>
    <n v="27"/>
    <n v="12980"/>
    <n v="2.1"/>
    <n v="8.3000000000000007"/>
    <n v="4"/>
  </r>
  <r>
    <x v="9"/>
    <x v="1"/>
    <x v="9"/>
    <n v="555"/>
    <x v="0"/>
    <s v="Outpatient"/>
    <n v="56"/>
    <n v="20"/>
    <n v="13085"/>
    <n v="1.5"/>
    <n v="4.3"/>
    <n v="2.8"/>
  </r>
  <r>
    <x v="9"/>
    <x v="1"/>
    <x v="9"/>
    <n v="556"/>
    <x v="1"/>
    <s v="Outpatient"/>
    <n v="69"/>
    <n v="26"/>
    <n v="13085"/>
    <n v="2"/>
    <n v="5.3"/>
    <n v="2.7"/>
  </r>
  <r>
    <x v="9"/>
    <x v="1"/>
    <x v="3"/>
    <n v="555"/>
    <x v="0"/>
    <s v="Outpatient"/>
    <n v="63"/>
    <n v="26"/>
    <n v="13278"/>
    <n v="2"/>
    <n v="4.7"/>
    <n v="2.4"/>
  </r>
  <r>
    <x v="9"/>
    <x v="1"/>
    <x v="3"/>
    <n v="556"/>
    <x v="1"/>
    <s v="Outpatient"/>
    <n v="115"/>
    <n v="44"/>
    <n v="13278"/>
    <n v="3.3"/>
    <n v="8.6999999999999993"/>
    <n v="2.6"/>
  </r>
  <r>
    <x v="9"/>
    <x v="1"/>
    <x v="4"/>
    <n v="555"/>
    <x v="0"/>
    <s v="Outpatient"/>
    <n v="109"/>
    <n v="32"/>
    <n v="13415"/>
    <n v="2.4"/>
    <n v="8.1"/>
    <n v="3.4"/>
  </r>
  <r>
    <x v="9"/>
    <x v="1"/>
    <x v="4"/>
    <n v="556"/>
    <x v="1"/>
    <s v="Outpatient"/>
    <n v="92"/>
    <n v="35"/>
    <n v="13415"/>
    <n v="2.6"/>
    <n v="6.9"/>
    <n v="2.6"/>
  </r>
  <r>
    <x v="9"/>
    <x v="1"/>
    <x v="5"/>
    <n v="555"/>
    <x v="0"/>
    <s v="Outpatient"/>
    <n v="107"/>
    <n v="29"/>
    <n v="13439"/>
    <n v="2.2000000000000002"/>
    <n v="8"/>
    <n v="3.7"/>
  </r>
  <r>
    <x v="9"/>
    <x v="1"/>
    <x v="5"/>
    <n v="556"/>
    <x v="1"/>
    <s v="Outpatient"/>
    <n v="150"/>
    <n v="49"/>
    <n v="13439"/>
    <n v="3.6"/>
    <n v="11.2"/>
    <n v="3.1"/>
  </r>
  <r>
    <x v="9"/>
    <x v="1"/>
    <x v="0"/>
    <n v="555"/>
    <x v="0"/>
    <s v="Outpatient"/>
    <n v="103"/>
    <n v="29"/>
    <n v="13468"/>
    <n v="2.2000000000000002"/>
    <n v="7.6"/>
    <n v="3.6"/>
  </r>
  <r>
    <x v="9"/>
    <x v="1"/>
    <x v="0"/>
    <n v="556"/>
    <x v="1"/>
    <s v="Outpatient"/>
    <n v="176"/>
    <n v="63"/>
    <n v="13468"/>
    <n v="4.7"/>
    <n v="13.1"/>
    <n v="2.8"/>
  </r>
  <r>
    <x v="9"/>
    <x v="1"/>
    <x v="1"/>
    <n v="555"/>
    <x v="0"/>
    <s v="Outpatient"/>
    <n v="184"/>
    <n v="40"/>
    <n v="13386"/>
    <n v="3"/>
    <n v="13.7"/>
    <n v="4.5999999999999996"/>
  </r>
  <r>
    <x v="9"/>
    <x v="1"/>
    <x v="1"/>
    <n v="556"/>
    <x v="1"/>
    <s v="Outpatient"/>
    <n v="191"/>
    <n v="67"/>
    <n v="13386"/>
    <n v="5"/>
    <n v="14.3"/>
    <n v="2.9"/>
  </r>
  <r>
    <x v="9"/>
    <x v="1"/>
    <x v="2"/>
    <n v="555"/>
    <x v="0"/>
    <s v="Outpatient"/>
    <n v="181"/>
    <n v="30"/>
    <n v="13350"/>
    <n v="2.2000000000000002"/>
    <n v="13.6"/>
    <n v="6"/>
  </r>
  <r>
    <x v="9"/>
    <x v="1"/>
    <x v="2"/>
    <n v="556"/>
    <x v="1"/>
    <s v="Outpatient"/>
    <n v="235"/>
    <n v="76"/>
    <n v="13350"/>
    <n v="5.7"/>
    <n v="17.600000000000001"/>
    <n v="3.1"/>
  </r>
  <r>
    <x v="9"/>
    <x v="1"/>
    <x v="6"/>
    <n v="555"/>
    <x v="0"/>
    <s v="Outpatient"/>
    <n v="78"/>
    <n v="26"/>
    <n v="13650"/>
    <n v="1.9"/>
    <n v="5.7"/>
    <n v="3"/>
  </r>
  <r>
    <x v="9"/>
    <x v="1"/>
    <x v="6"/>
    <n v="556"/>
    <x v="1"/>
    <s v="Outpatient"/>
    <n v="166"/>
    <n v="68"/>
    <n v="13650"/>
    <n v="5"/>
    <n v="12.2"/>
    <n v="2.4"/>
  </r>
  <r>
    <x v="9"/>
    <x v="1"/>
    <x v="10"/>
    <n v="555"/>
    <x v="0"/>
    <s v="Outpatient"/>
    <n v="14"/>
    <n v="9"/>
    <n v="14444"/>
    <n v="0.6"/>
    <n v="1"/>
    <n v="1.6"/>
  </r>
  <r>
    <x v="9"/>
    <x v="1"/>
    <x v="10"/>
    <n v="556"/>
    <x v="1"/>
    <s v="Outpatient"/>
    <n v="38"/>
    <n v="26"/>
    <n v="14444"/>
    <n v="1.8"/>
    <n v="2.6"/>
    <n v="1.5"/>
  </r>
  <r>
    <x v="0"/>
    <x v="0"/>
    <x v="11"/>
    <n v="555"/>
    <x v="0"/>
    <s v="Outpatient"/>
    <n v="0"/>
    <n v="0"/>
    <n v="3727"/>
    <n v="0.3"/>
    <n v="1.1000000000000001"/>
    <n v="4"/>
  </r>
  <r>
    <x v="1"/>
    <x v="0"/>
    <x v="11"/>
    <n v="555"/>
    <x v="0"/>
    <s v="Outpatient"/>
    <n v="100"/>
    <n v="0"/>
    <n v="13939"/>
    <n v="0.1"/>
    <n v="7.2"/>
    <n v="50"/>
  </r>
  <r>
    <x v="1"/>
    <x v="0"/>
    <x v="11"/>
    <n v="556"/>
    <x v="1"/>
    <s v="Outpatient"/>
    <n v="42"/>
    <n v="0"/>
    <n v="13939"/>
    <n v="0.4"/>
    <n v="3"/>
    <n v="8.4"/>
  </r>
  <r>
    <x v="1"/>
    <x v="0"/>
    <x v="7"/>
    <n v="555"/>
    <x v="0"/>
    <s v="Outpatient"/>
    <n v="52"/>
    <n v="0"/>
    <n v="9942"/>
    <n v="0.2"/>
    <n v="5.2"/>
    <n v="26"/>
  </r>
  <r>
    <x v="1"/>
    <x v="0"/>
    <x v="7"/>
    <n v="556"/>
    <x v="1"/>
    <s v="Outpatient"/>
    <n v="17"/>
    <n v="0"/>
    <n v="9942"/>
    <n v="0.1"/>
    <n v="1.7"/>
    <n v="17"/>
  </r>
  <r>
    <x v="1"/>
    <x v="0"/>
    <x v="8"/>
    <n v="555"/>
    <x v="0"/>
    <s v="Outpatient"/>
    <n v="62"/>
    <n v="0"/>
    <n v="9715"/>
    <n v="0.4"/>
    <n v="6.4"/>
    <n v="15.5"/>
  </r>
  <r>
    <x v="1"/>
    <x v="0"/>
    <x v="8"/>
    <n v="556"/>
    <x v="1"/>
    <s v="Outpatient"/>
    <n v="32"/>
    <n v="0"/>
    <n v="9715"/>
    <n v="0.1"/>
    <n v="3.3"/>
    <n v="32"/>
  </r>
  <r>
    <x v="1"/>
    <x v="0"/>
    <x v="9"/>
    <n v="555"/>
    <x v="0"/>
    <s v="Outpatient"/>
    <n v="11"/>
    <n v="0"/>
    <n v="8963"/>
    <n v="0.2"/>
    <n v="1.2"/>
    <n v="5.5"/>
  </r>
  <r>
    <x v="1"/>
    <x v="0"/>
    <x v="9"/>
    <n v="556"/>
    <x v="1"/>
    <s v="Outpatient"/>
    <n v="0"/>
    <n v="0"/>
    <n v="8963"/>
    <n v="0.1"/>
    <n v="0.1"/>
    <n v="1"/>
  </r>
  <r>
    <x v="1"/>
    <x v="0"/>
    <x v="3"/>
    <n v="555"/>
    <x v="0"/>
    <s v="Outpatient"/>
    <n v="0"/>
    <n v="0"/>
    <n v="8463"/>
    <n v="0.1"/>
    <n v="0.1"/>
    <n v="1"/>
  </r>
  <r>
    <x v="1"/>
    <x v="0"/>
    <x v="4"/>
    <n v="555"/>
    <x v="0"/>
    <s v="Outpatient"/>
    <n v="11"/>
    <n v="0"/>
    <n v="7544"/>
    <n v="0.5"/>
    <n v="1.5"/>
    <n v="2.8"/>
  </r>
  <r>
    <x v="1"/>
    <x v="0"/>
    <x v="5"/>
    <n v="555"/>
    <x v="0"/>
    <s v="Outpatient"/>
    <n v="9"/>
    <n v="0"/>
    <n v="6820"/>
    <n v="0.4"/>
    <n v="1.3"/>
    <n v="3"/>
  </r>
  <r>
    <x v="1"/>
    <x v="0"/>
    <x v="1"/>
    <n v="555"/>
    <x v="0"/>
    <s v="Outpatient"/>
    <n v="16"/>
    <n v="0"/>
    <n v="5167"/>
    <n v="0.2"/>
    <n v="3.1"/>
    <n v="16"/>
  </r>
  <r>
    <x v="1"/>
    <x v="1"/>
    <x v="11"/>
    <n v="555"/>
    <x v="0"/>
    <s v="Outpatient"/>
    <n v="44"/>
    <n v="0"/>
    <n v="14326"/>
    <n v="0.2"/>
    <n v="3.1"/>
    <n v="14.7"/>
  </r>
  <r>
    <x v="1"/>
    <x v="1"/>
    <x v="11"/>
    <n v="556"/>
    <x v="1"/>
    <s v="Outpatient"/>
    <n v="58"/>
    <n v="0"/>
    <n v="14326"/>
    <n v="0.2"/>
    <n v="4"/>
    <n v="19.3"/>
  </r>
  <r>
    <x v="1"/>
    <x v="1"/>
    <x v="7"/>
    <n v="555"/>
    <x v="0"/>
    <s v="Outpatient"/>
    <n v="61"/>
    <n v="0"/>
    <n v="10073"/>
    <n v="0.2"/>
    <n v="6.1"/>
    <n v="30.5"/>
  </r>
  <r>
    <x v="1"/>
    <x v="1"/>
    <x v="7"/>
    <n v="556"/>
    <x v="1"/>
    <s v="Outpatient"/>
    <n v="0"/>
    <n v="0"/>
    <n v="10073"/>
    <n v="0.1"/>
    <n v="0.4"/>
    <n v="4"/>
  </r>
  <r>
    <x v="1"/>
    <x v="1"/>
    <x v="8"/>
    <n v="555"/>
    <x v="0"/>
    <s v="Outpatient"/>
    <n v="88"/>
    <n v="0"/>
    <n v="9951"/>
    <n v="0.4"/>
    <n v="8.8000000000000007"/>
    <n v="22"/>
  </r>
  <r>
    <x v="1"/>
    <x v="1"/>
    <x v="8"/>
    <n v="556"/>
    <x v="1"/>
    <s v="Outpatient"/>
    <n v="36"/>
    <n v="0"/>
    <n v="9951"/>
    <n v="0.3"/>
    <n v="3.6"/>
    <n v="12"/>
  </r>
  <r>
    <x v="1"/>
    <x v="1"/>
    <x v="9"/>
    <n v="555"/>
    <x v="0"/>
    <s v="Outpatient"/>
    <n v="0"/>
    <n v="0"/>
    <n v="9108"/>
    <n v="0.1"/>
    <n v="0.5"/>
    <n v="5"/>
  </r>
  <r>
    <x v="1"/>
    <x v="1"/>
    <x v="9"/>
    <n v="556"/>
    <x v="1"/>
    <s v="Outpatient"/>
    <n v="7"/>
    <n v="0"/>
    <n v="9108"/>
    <n v="0.1"/>
    <n v="0.8"/>
    <n v="7"/>
  </r>
  <r>
    <x v="1"/>
    <x v="1"/>
    <x v="3"/>
    <n v="555"/>
    <x v="0"/>
    <s v="Outpatient"/>
    <n v="25"/>
    <n v="0"/>
    <n v="8537"/>
    <n v="0.2"/>
    <n v="2.9"/>
    <n v="12.5"/>
  </r>
  <r>
    <x v="1"/>
    <x v="1"/>
    <x v="1"/>
    <n v="555"/>
    <x v="0"/>
    <s v="Outpatient"/>
    <n v="10"/>
    <n v="0"/>
    <n v="5224"/>
    <n v="0.4"/>
    <n v="1.9"/>
    <n v="5"/>
  </r>
  <r>
    <x v="2"/>
    <x v="0"/>
    <x v="11"/>
    <n v="555"/>
    <x v="0"/>
    <s v="Outpatient"/>
    <n v="193"/>
    <n v="0"/>
    <n v="10638"/>
    <n v="0.5"/>
    <n v="18.100000000000001"/>
    <n v="38.6"/>
  </r>
  <r>
    <x v="2"/>
    <x v="0"/>
    <x v="11"/>
    <n v="556"/>
    <x v="1"/>
    <s v="Outpatient"/>
    <n v="20"/>
    <n v="0"/>
    <n v="10638"/>
    <n v="0.4"/>
    <n v="1.9"/>
    <n v="5"/>
  </r>
  <r>
    <x v="2"/>
    <x v="0"/>
    <x v="7"/>
    <n v="555"/>
    <x v="0"/>
    <s v="Outpatient"/>
    <n v="69"/>
    <n v="7"/>
    <n v="7693"/>
    <n v="0.9"/>
    <n v="9"/>
    <n v="9.9"/>
  </r>
  <r>
    <x v="2"/>
    <x v="0"/>
    <x v="7"/>
    <n v="556"/>
    <x v="1"/>
    <s v="Outpatient"/>
    <n v="13"/>
    <n v="0"/>
    <n v="7693"/>
    <n v="0.4"/>
    <n v="1.7"/>
    <n v="4.3"/>
  </r>
  <r>
    <x v="2"/>
    <x v="0"/>
    <x v="8"/>
    <n v="555"/>
    <x v="0"/>
    <s v="Outpatient"/>
    <n v="83"/>
    <n v="6"/>
    <n v="7419"/>
    <n v="0.8"/>
    <n v="11.2"/>
    <n v="13.8"/>
  </r>
  <r>
    <x v="2"/>
    <x v="0"/>
    <x v="8"/>
    <n v="556"/>
    <x v="1"/>
    <s v="Outpatient"/>
    <n v="18"/>
    <n v="0"/>
    <n v="7419"/>
    <n v="0.4"/>
    <n v="2.4"/>
    <n v="6"/>
  </r>
  <r>
    <x v="2"/>
    <x v="0"/>
    <x v="9"/>
    <n v="556"/>
    <x v="1"/>
    <s v="Outpatient"/>
    <n v="11"/>
    <n v="0"/>
    <n v="6883"/>
    <n v="0.3"/>
    <n v="1.6"/>
    <n v="5.5"/>
  </r>
  <r>
    <x v="2"/>
    <x v="0"/>
    <x v="3"/>
    <n v="555"/>
    <x v="0"/>
    <s v="Outpatient"/>
    <n v="24"/>
    <n v="0"/>
    <n v="6615"/>
    <n v="0.5"/>
    <n v="3.6"/>
    <n v="8"/>
  </r>
  <r>
    <x v="2"/>
    <x v="0"/>
    <x v="4"/>
    <n v="555"/>
    <x v="0"/>
    <s v="Outpatient"/>
    <n v="0"/>
    <n v="0"/>
    <n v="6488"/>
    <n v="0.3"/>
    <n v="0.6"/>
    <n v="2"/>
  </r>
  <r>
    <x v="2"/>
    <x v="0"/>
    <x v="4"/>
    <n v="556"/>
    <x v="1"/>
    <s v="Outpatient"/>
    <n v="8"/>
    <n v="0"/>
    <n v="6488"/>
    <n v="0.2"/>
    <n v="1.2"/>
    <n v="8"/>
  </r>
  <r>
    <x v="2"/>
    <x v="0"/>
    <x v="5"/>
    <n v="555"/>
    <x v="0"/>
    <s v="Outpatient"/>
    <n v="13"/>
    <n v="0"/>
    <n v="6345"/>
    <n v="0.5"/>
    <n v="2"/>
    <n v="4.3"/>
  </r>
  <r>
    <x v="2"/>
    <x v="0"/>
    <x v="5"/>
    <n v="556"/>
    <x v="1"/>
    <s v="Outpatient"/>
    <n v="9"/>
    <n v="0"/>
    <n v="6345"/>
    <n v="0.2"/>
    <n v="1.4"/>
    <n v="9"/>
  </r>
  <r>
    <x v="2"/>
    <x v="0"/>
    <x v="0"/>
    <n v="555"/>
    <x v="0"/>
    <s v="Outpatient"/>
    <n v="37"/>
    <n v="0"/>
    <n v="5940"/>
    <n v="0.7"/>
    <n v="6.2"/>
    <n v="9.1999999999999993"/>
  </r>
  <r>
    <x v="2"/>
    <x v="0"/>
    <x v="0"/>
    <n v="556"/>
    <x v="1"/>
    <s v="Outpatient"/>
    <n v="14"/>
    <n v="0"/>
    <n v="5940"/>
    <n v="0.3"/>
    <n v="2.4"/>
    <n v="7"/>
  </r>
  <r>
    <x v="2"/>
    <x v="0"/>
    <x v="1"/>
    <n v="555"/>
    <x v="0"/>
    <s v="Outpatient"/>
    <n v="0"/>
    <n v="0"/>
    <n v="5515"/>
    <n v="0.2"/>
    <n v="0.4"/>
    <n v="2"/>
  </r>
  <r>
    <x v="2"/>
    <x v="0"/>
    <x v="1"/>
    <n v="556"/>
    <x v="1"/>
    <s v="Outpatient"/>
    <n v="0"/>
    <n v="0"/>
    <n v="5515"/>
    <n v="0.2"/>
    <n v="0.2"/>
    <n v="1"/>
  </r>
  <r>
    <x v="2"/>
    <x v="1"/>
    <x v="11"/>
    <n v="555"/>
    <x v="0"/>
    <s v="Outpatient"/>
    <n v="456"/>
    <n v="11"/>
    <n v="10375"/>
    <n v="1.1000000000000001"/>
    <n v="44"/>
    <n v="41.5"/>
  </r>
  <r>
    <x v="2"/>
    <x v="1"/>
    <x v="11"/>
    <n v="556"/>
    <x v="1"/>
    <s v="Outpatient"/>
    <n v="66"/>
    <n v="0"/>
    <n v="10375"/>
    <n v="0.4"/>
    <n v="6.4"/>
    <n v="16.5"/>
  </r>
  <r>
    <x v="2"/>
    <x v="1"/>
    <x v="7"/>
    <n v="555"/>
    <x v="0"/>
    <s v="Outpatient"/>
    <n v="316"/>
    <n v="7"/>
    <n v="7737"/>
    <n v="0.9"/>
    <n v="40.799999999999997"/>
    <n v="45.1"/>
  </r>
  <r>
    <x v="2"/>
    <x v="1"/>
    <x v="8"/>
    <n v="555"/>
    <x v="0"/>
    <s v="Outpatient"/>
    <n v="150"/>
    <n v="9"/>
    <n v="7609"/>
    <n v="1.2"/>
    <n v="19.7"/>
    <n v="16.7"/>
  </r>
  <r>
    <x v="2"/>
    <x v="1"/>
    <x v="8"/>
    <n v="556"/>
    <x v="1"/>
    <s v="Outpatient"/>
    <n v="8"/>
    <n v="0"/>
    <n v="7609"/>
    <n v="0.4"/>
    <n v="1.1000000000000001"/>
    <n v="2.7"/>
  </r>
  <r>
    <x v="2"/>
    <x v="1"/>
    <x v="9"/>
    <n v="555"/>
    <x v="0"/>
    <s v="Outpatient"/>
    <n v="13"/>
    <n v="0"/>
    <n v="7135"/>
    <n v="0.3"/>
    <n v="1.8"/>
    <n v="6.5"/>
  </r>
  <r>
    <x v="2"/>
    <x v="1"/>
    <x v="3"/>
    <n v="555"/>
    <x v="0"/>
    <s v="Outpatient"/>
    <n v="0"/>
    <n v="0"/>
    <n v="6822"/>
    <n v="0.1"/>
    <n v="0.1"/>
    <n v="1"/>
  </r>
  <r>
    <x v="2"/>
    <x v="1"/>
    <x v="3"/>
    <n v="556"/>
    <x v="1"/>
    <s v="Outpatient"/>
    <n v="0"/>
    <n v="0"/>
    <n v="6822"/>
    <n v="0.1"/>
    <n v="0.7"/>
    <n v="5"/>
  </r>
  <r>
    <x v="2"/>
    <x v="1"/>
    <x v="4"/>
    <n v="555"/>
    <x v="0"/>
    <s v="Outpatient"/>
    <n v="0"/>
    <n v="0"/>
    <n v="6645"/>
    <n v="0.2"/>
    <n v="0.6"/>
    <n v="4"/>
  </r>
  <r>
    <x v="2"/>
    <x v="1"/>
    <x v="4"/>
    <n v="556"/>
    <x v="1"/>
    <s v="Outpatient"/>
    <n v="8"/>
    <n v="0"/>
    <n v="6645"/>
    <n v="0.3"/>
    <n v="1.2"/>
    <n v="4"/>
  </r>
  <r>
    <x v="2"/>
    <x v="1"/>
    <x v="5"/>
    <n v="555"/>
    <x v="0"/>
    <s v="Outpatient"/>
    <n v="0"/>
    <n v="0"/>
    <n v="6461"/>
    <n v="0.2"/>
    <n v="0.2"/>
    <n v="1"/>
  </r>
  <r>
    <x v="2"/>
    <x v="1"/>
    <x v="5"/>
    <n v="556"/>
    <x v="1"/>
    <s v="Outpatient"/>
    <n v="13"/>
    <n v="0"/>
    <n v="6461"/>
    <n v="0.5"/>
    <n v="2"/>
    <n v="4.3"/>
  </r>
  <r>
    <x v="2"/>
    <x v="1"/>
    <x v="0"/>
    <n v="555"/>
    <x v="0"/>
    <s v="Outpatient"/>
    <n v="24"/>
    <n v="0"/>
    <n v="5895"/>
    <n v="0.3"/>
    <n v="4.0999999999999996"/>
    <n v="12"/>
  </r>
  <r>
    <x v="2"/>
    <x v="1"/>
    <x v="0"/>
    <n v="556"/>
    <x v="1"/>
    <s v="Outpatient"/>
    <n v="7"/>
    <n v="0"/>
    <n v="5895"/>
    <n v="0.3"/>
    <n v="1.2"/>
    <n v="3.5"/>
  </r>
  <r>
    <x v="2"/>
    <x v="1"/>
    <x v="1"/>
    <n v="555"/>
    <x v="0"/>
    <s v="Outpatient"/>
    <n v="0"/>
    <n v="0"/>
    <n v="5477"/>
    <n v="0.4"/>
    <n v="0.5"/>
    <n v="1.5"/>
  </r>
  <r>
    <x v="2"/>
    <x v="1"/>
    <x v="1"/>
    <n v="556"/>
    <x v="1"/>
    <s v="Outpatient"/>
    <n v="11"/>
    <n v="0"/>
    <n v="5477"/>
    <n v="0.4"/>
    <n v="2"/>
    <n v="5.5"/>
  </r>
  <r>
    <x v="3"/>
    <x v="0"/>
    <x v="11"/>
    <n v="555"/>
    <x v="0"/>
    <s v="Outpatient"/>
    <n v="34"/>
    <n v="0"/>
    <n v="7263"/>
    <n v="0.7"/>
    <n v="4.7"/>
    <n v="6.8"/>
  </r>
  <r>
    <x v="3"/>
    <x v="0"/>
    <x v="11"/>
    <n v="556"/>
    <x v="1"/>
    <s v="Outpatient"/>
    <n v="37"/>
    <n v="0"/>
    <n v="7263"/>
    <n v="0.6"/>
    <n v="5.0999999999999996"/>
    <n v="9.1999999999999993"/>
  </r>
  <r>
    <x v="3"/>
    <x v="0"/>
    <x v="7"/>
    <n v="555"/>
    <x v="0"/>
    <s v="Outpatient"/>
    <n v="75"/>
    <n v="0"/>
    <n v="5042"/>
    <n v="0.8"/>
    <n v="14.9"/>
    <n v="18.8"/>
  </r>
  <r>
    <x v="3"/>
    <x v="0"/>
    <x v="7"/>
    <n v="556"/>
    <x v="1"/>
    <s v="Outpatient"/>
    <n v="23"/>
    <n v="0"/>
    <n v="5042"/>
    <n v="0.6"/>
    <n v="4.5999999999999996"/>
    <n v="7.7"/>
  </r>
  <r>
    <x v="3"/>
    <x v="0"/>
    <x v="8"/>
    <n v="555"/>
    <x v="0"/>
    <s v="Outpatient"/>
    <n v="31"/>
    <n v="0"/>
    <n v="5041"/>
    <n v="0.4"/>
    <n v="6.1"/>
    <n v="15.5"/>
  </r>
  <r>
    <x v="3"/>
    <x v="0"/>
    <x v="8"/>
    <n v="556"/>
    <x v="1"/>
    <s v="Outpatient"/>
    <n v="26"/>
    <n v="0"/>
    <n v="5041"/>
    <n v="0.8"/>
    <n v="5.2"/>
    <n v="6.5"/>
  </r>
  <r>
    <x v="3"/>
    <x v="0"/>
    <x v="9"/>
    <n v="555"/>
    <x v="0"/>
    <s v="Outpatient"/>
    <n v="38"/>
    <n v="0"/>
    <n v="4485"/>
    <n v="0.9"/>
    <n v="8.5"/>
    <n v="9.5"/>
  </r>
  <r>
    <x v="3"/>
    <x v="0"/>
    <x v="9"/>
    <n v="556"/>
    <x v="1"/>
    <s v="Outpatient"/>
    <n v="8"/>
    <n v="0"/>
    <n v="4485"/>
    <n v="0.7"/>
    <n v="1.8"/>
    <n v="2.7"/>
  </r>
  <r>
    <x v="3"/>
    <x v="0"/>
    <x v="3"/>
    <n v="555"/>
    <x v="0"/>
    <s v="Outpatient"/>
    <n v="0"/>
    <n v="0"/>
    <n v="4106"/>
    <n v="0.7"/>
    <n v="1.2"/>
    <n v="1.7"/>
  </r>
  <r>
    <x v="3"/>
    <x v="0"/>
    <x v="4"/>
    <n v="555"/>
    <x v="0"/>
    <s v="Outpatient"/>
    <n v="67"/>
    <n v="0"/>
    <n v="3896"/>
    <n v="1"/>
    <n v="17.2"/>
    <n v="16.8"/>
  </r>
  <r>
    <x v="3"/>
    <x v="0"/>
    <x v="4"/>
    <n v="556"/>
    <x v="1"/>
    <s v="Outpatient"/>
    <n v="15"/>
    <n v="0"/>
    <n v="3896"/>
    <n v="0.5"/>
    <n v="3.9"/>
    <n v="7.5"/>
  </r>
  <r>
    <x v="3"/>
    <x v="0"/>
    <x v="5"/>
    <n v="555"/>
    <x v="0"/>
    <s v="Outpatient"/>
    <n v="48"/>
    <n v="0"/>
    <n v="3686"/>
    <n v="1.1000000000000001"/>
    <n v="13"/>
    <n v="12"/>
  </r>
  <r>
    <x v="3"/>
    <x v="0"/>
    <x v="5"/>
    <n v="556"/>
    <x v="1"/>
    <s v="Outpatient"/>
    <n v="10"/>
    <n v="0"/>
    <n v="3686"/>
    <n v="1.1000000000000001"/>
    <n v="2.7"/>
    <n v="2.5"/>
  </r>
  <r>
    <x v="3"/>
    <x v="0"/>
    <x v="0"/>
    <n v="555"/>
    <x v="0"/>
    <s v="Outpatient"/>
    <n v="54"/>
    <n v="0"/>
    <n v="3412"/>
    <n v="0.6"/>
    <n v="15.8"/>
    <n v="27"/>
  </r>
  <r>
    <x v="3"/>
    <x v="0"/>
    <x v="0"/>
    <n v="556"/>
    <x v="1"/>
    <s v="Outpatient"/>
    <n v="8"/>
    <n v="0"/>
    <n v="3412"/>
    <n v="0.9"/>
    <n v="2.2999999999999998"/>
    <n v="2.7"/>
  </r>
  <r>
    <x v="3"/>
    <x v="0"/>
    <x v="1"/>
    <n v="555"/>
    <x v="0"/>
    <s v="Outpatient"/>
    <n v="12"/>
    <n v="0"/>
    <n v="3217"/>
    <n v="0.6"/>
    <n v="3.7"/>
    <n v="6"/>
  </r>
  <r>
    <x v="3"/>
    <x v="0"/>
    <x v="1"/>
    <n v="556"/>
    <x v="1"/>
    <s v="Outpatient"/>
    <n v="38"/>
    <n v="0"/>
    <n v="3217"/>
    <n v="0.6"/>
    <n v="11.8"/>
    <n v="19"/>
  </r>
  <r>
    <x v="3"/>
    <x v="1"/>
    <x v="11"/>
    <n v="555"/>
    <x v="0"/>
    <s v="Outpatient"/>
    <n v="65"/>
    <n v="0"/>
    <n v="6050"/>
    <n v="0.5"/>
    <n v="10.7"/>
    <n v="21.7"/>
  </r>
  <r>
    <x v="3"/>
    <x v="1"/>
    <x v="11"/>
    <n v="556"/>
    <x v="1"/>
    <s v="Outpatient"/>
    <n v="84"/>
    <n v="8"/>
    <n v="6050"/>
    <n v="1.3"/>
    <n v="13.9"/>
    <n v="10.5"/>
  </r>
  <r>
    <x v="3"/>
    <x v="1"/>
    <x v="7"/>
    <n v="555"/>
    <x v="0"/>
    <s v="Outpatient"/>
    <n v="16"/>
    <n v="0"/>
    <n v="4386"/>
    <n v="0.5"/>
    <n v="3.6"/>
    <n v="8"/>
  </r>
  <r>
    <x v="3"/>
    <x v="1"/>
    <x v="7"/>
    <n v="556"/>
    <x v="1"/>
    <s v="Outpatient"/>
    <n v="0"/>
    <n v="0"/>
    <n v="4386"/>
    <n v="0.5"/>
    <n v="0.5"/>
    <n v="1"/>
  </r>
  <r>
    <x v="3"/>
    <x v="1"/>
    <x v="8"/>
    <n v="555"/>
    <x v="0"/>
    <s v="Outpatient"/>
    <n v="0"/>
    <n v="0"/>
    <n v="4538"/>
    <n v="0.4"/>
    <n v="0.9"/>
    <n v="2"/>
  </r>
  <r>
    <x v="3"/>
    <x v="1"/>
    <x v="8"/>
    <n v="556"/>
    <x v="1"/>
    <s v="Outpatient"/>
    <n v="13"/>
    <n v="0"/>
    <n v="4538"/>
    <n v="0.2"/>
    <n v="2.9"/>
    <n v="13"/>
  </r>
  <r>
    <x v="3"/>
    <x v="1"/>
    <x v="9"/>
    <n v="555"/>
    <x v="0"/>
    <s v="Outpatient"/>
    <n v="15"/>
    <n v="0"/>
    <n v="4166"/>
    <n v="0.2"/>
    <n v="3.6"/>
    <n v="15"/>
  </r>
  <r>
    <x v="3"/>
    <x v="1"/>
    <x v="9"/>
    <n v="556"/>
    <x v="1"/>
    <s v="Outpatient"/>
    <n v="0"/>
    <n v="0"/>
    <n v="4166"/>
    <n v="0.7"/>
    <n v="1.2"/>
    <n v="1.7"/>
  </r>
  <r>
    <x v="3"/>
    <x v="1"/>
    <x v="3"/>
    <n v="555"/>
    <x v="0"/>
    <s v="Outpatient"/>
    <n v="36"/>
    <n v="6"/>
    <n v="3840"/>
    <n v="1.6"/>
    <n v="9.4"/>
    <n v="6"/>
  </r>
  <r>
    <x v="3"/>
    <x v="1"/>
    <x v="3"/>
    <n v="556"/>
    <x v="1"/>
    <s v="Outpatient"/>
    <n v="9"/>
    <n v="0"/>
    <n v="3840"/>
    <n v="0.5"/>
    <n v="2.2999999999999998"/>
    <n v="4.5"/>
  </r>
  <r>
    <x v="3"/>
    <x v="1"/>
    <x v="4"/>
    <n v="555"/>
    <x v="0"/>
    <s v="Outpatient"/>
    <n v="50"/>
    <n v="0"/>
    <n v="3646"/>
    <n v="1.1000000000000001"/>
    <n v="13.7"/>
    <n v="12.5"/>
  </r>
  <r>
    <x v="3"/>
    <x v="1"/>
    <x v="5"/>
    <n v="555"/>
    <x v="0"/>
    <s v="Outpatient"/>
    <n v="41"/>
    <n v="0"/>
    <n v="3444"/>
    <n v="1.5"/>
    <n v="11.9"/>
    <n v="8.1999999999999993"/>
  </r>
  <r>
    <x v="3"/>
    <x v="1"/>
    <x v="5"/>
    <n v="556"/>
    <x v="1"/>
    <s v="Outpatient"/>
    <n v="16"/>
    <n v="0"/>
    <n v="3444"/>
    <n v="0.3"/>
    <n v="4.5999999999999996"/>
    <n v="16"/>
  </r>
  <r>
    <x v="3"/>
    <x v="1"/>
    <x v="0"/>
    <n v="555"/>
    <x v="0"/>
    <s v="Outpatient"/>
    <n v="9"/>
    <n v="0"/>
    <n v="3208"/>
    <n v="0.9"/>
    <n v="2.8"/>
    <n v="3"/>
  </r>
  <r>
    <x v="3"/>
    <x v="1"/>
    <x v="0"/>
    <n v="556"/>
    <x v="1"/>
    <s v="Outpatient"/>
    <n v="57"/>
    <n v="0"/>
    <n v="3208"/>
    <n v="0.6"/>
    <n v="17.8"/>
    <n v="28.5"/>
  </r>
  <r>
    <x v="3"/>
    <x v="1"/>
    <x v="1"/>
    <n v="555"/>
    <x v="0"/>
    <s v="Outpatient"/>
    <n v="0"/>
    <n v="0"/>
    <n v="3033"/>
    <n v="0.3"/>
    <n v="0.3"/>
    <n v="1"/>
  </r>
  <r>
    <x v="3"/>
    <x v="1"/>
    <x v="1"/>
    <n v="556"/>
    <x v="1"/>
    <s v="Outpatient"/>
    <n v="35"/>
    <n v="0"/>
    <n v="3033"/>
    <n v="0.7"/>
    <n v="11.5"/>
    <n v="17.5"/>
  </r>
  <r>
    <x v="4"/>
    <x v="0"/>
    <x v="11"/>
    <n v="555"/>
    <x v="0"/>
    <s v="Outpatient"/>
    <n v="446"/>
    <n v="35"/>
    <n v="65405"/>
    <n v="0.5"/>
    <n v="6.8"/>
    <n v="12.7"/>
  </r>
  <r>
    <x v="4"/>
    <x v="0"/>
    <x v="11"/>
    <n v="556"/>
    <x v="1"/>
    <s v="Outpatient"/>
    <n v="614"/>
    <n v="46"/>
    <n v="65405"/>
    <n v="0.7"/>
    <n v="9.4"/>
    <n v="13.3"/>
  </r>
  <r>
    <x v="4"/>
    <x v="0"/>
    <x v="7"/>
    <n v="555"/>
    <x v="0"/>
    <s v="Outpatient"/>
    <n v="154"/>
    <n v="24"/>
    <n v="42363"/>
    <n v="0.6"/>
    <n v="3.6"/>
    <n v="6.4"/>
  </r>
  <r>
    <x v="4"/>
    <x v="0"/>
    <x v="7"/>
    <n v="556"/>
    <x v="1"/>
    <s v="Outpatient"/>
    <n v="266"/>
    <n v="39"/>
    <n v="42363"/>
    <n v="0.9"/>
    <n v="6.3"/>
    <n v="6.8"/>
  </r>
  <r>
    <x v="4"/>
    <x v="0"/>
    <x v="8"/>
    <n v="555"/>
    <x v="0"/>
    <s v="Outpatient"/>
    <n v="207"/>
    <n v="24"/>
    <n v="39989"/>
    <n v="0.6"/>
    <n v="5.2"/>
    <n v="8.6"/>
  </r>
  <r>
    <x v="4"/>
    <x v="0"/>
    <x v="8"/>
    <n v="556"/>
    <x v="1"/>
    <s v="Outpatient"/>
    <n v="210"/>
    <n v="34"/>
    <n v="39989"/>
    <n v="0.9"/>
    <n v="5.3"/>
    <n v="6.2"/>
  </r>
  <r>
    <x v="4"/>
    <x v="0"/>
    <x v="9"/>
    <n v="555"/>
    <x v="0"/>
    <s v="Outpatient"/>
    <n v="163"/>
    <n v="22"/>
    <n v="34667"/>
    <n v="0.6"/>
    <n v="4.7"/>
    <n v="7.4"/>
  </r>
  <r>
    <x v="4"/>
    <x v="0"/>
    <x v="9"/>
    <n v="556"/>
    <x v="1"/>
    <s v="Outpatient"/>
    <n v="244"/>
    <n v="33"/>
    <n v="34667"/>
    <n v="1"/>
    <n v="7"/>
    <n v="7.4"/>
  </r>
  <r>
    <x v="4"/>
    <x v="0"/>
    <x v="3"/>
    <n v="555"/>
    <x v="0"/>
    <s v="Outpatient"/>
    <n v="140"/>
    <n v="22"/>
    <n v="31062"/>
    <n v="0.7"/>
    <n v="4.5"/>
    <n v="6.4"/>
  </r>
  <r>
    <x v="4"/>
    <x v="0"/>
    <x v="3"/>
    <n v="556"/>
    <x v="1"/>
    <s v="Outpatient"/>
    <n v="95"/>
    <n v="23"/>
    <n v="31062"/>
    <n v="0.7"/>
    <n v="3.1"/>
    <n v="4.0999999999999996"/>
  </r>
  <r>
    <x v="4"/>
    <x v="0"/>
    <x v="4"/>
    <n v="555"/>
    <x v="0"/>
    <s v="Outpatient"/>
    <n v="234"/>
    <n v="17"/>
    <n v="28071"/>
    <n v="0.6"/>
    <n v="8.3000000000000007"/>
    <n v="13.8"/>
  </r>
  <r>
    <x v="4"/>
    <x v="0"/>
    <x v="4"/>
    <n v="556"/>
    <x v="1"/>
    <s v="Outpatient"/>
    <n v="100"/>
    <n v="22"/>
    <n v="28071"/>
    <n v="0.8"/>
    <n v="3.6"/>
    <n v="4.5"/>
  </r>
  <r>
    <x v="4"/>
    <x v="0"/>
    <x v="5"/>
    <n v="555"/>
    <x v="0"/>
    <s v="Outpatient"/>
    <n v="235"/>
    <n v="27"/>
    <n v="25116"/>
    <n v="1.1000000000000001"/>
    <n v="9.4"/>
    <n v="8.6999999999999993"/>
  </r>
  <r>
    <x v="4"/>
    <x v="0"/>
    <x v="5"/>
    <n v="556"/>
    <x v="1"/>
    <s v="Outpatient"/>
    <n v="186"/>
    <n v="26"/>
    <n v="25116"/>
    <n v="1"/>
    <n v="7.4"/>
    <n v="7.2"/>
  </r>
  <r>
    <x v="4"/>
    <x v="0"/>
    <x v="0"/>
    <n v="555"/>
    <x v="0"/>
    <s v="Outpatient"/>
    <n v="375"/>
    <n v="31"/>
    <n v="21937"/>
    <n v="1.4"/>
    <n v="17.100000000000001"/>
    <n v="12.1"/>
  </r>
  <r>
    <x v="4"/>
    <x v="0"/>
    <x v="0"/>
    <n v="556"/>
    <x v="1"/>
    <s v="Outpatient"/>
    <n v="176"/>
    <n v="20"/>
    <n v="21937"/>
    <n v="0.9"/>
    <n v="8"/>
    <n v="8.8000000000000007"/>
  </r>
  <r>
    <x v="4"/>
    <x v="0"/>
    <x v="1"/>
    <n v="555"/>
    <x v="0"/>
    <s v="Outpatient"/>
    <n v="235"/>
    <n v="19"/>
    <n v="19601"/>
    <n v="1"/>
    <n v="12"/>
    <n v="12.4"/>
  </r>
  <r>
    <x v="4"/>
    <x v="0"/>
    <x v="1"/>
    <n v="556"/>
    <x v="1"/>
    <s v="Outpatient"/>
    <n v="102"/>
    <n v="17"/>
    <n v="19601"/>
    <n v="0.9"/>
    <n v="5.2"/>
    <n v="6"/>
  </r>
  <r>
    <x v="4"/>
    <x v="1"/>
    <x v="11"/>
    <n v="555"/>
    <x v="0"/>
    <s v="Outpatient"/>
    <n v="264"/>
    <n v="22"/>
    <n v="47725"/>
    <n v="0.5"/>
    <n v="5.5"/>
    <n v="12"/>
  </r>
  <r>
    <x v="4"/>
    <x v="1"/>
    <x v="11"/>
    <n v="556"/>
    <x v="1"/>
    <s v="Outpatient"/>
    <n v="816"/>
    <n v="56"/>
    <n v="47725"/>
    <n v="1.2"/>
    <n v="17.100000000000001"/>
    <n v="14.6"/>
  </r>
  <r>
    <x v="4"/>
    <x v="1"/>
    <x v="7"/>
    <n v="555"/>
    <x v="0"/>
    <s v="Outpatient"/>
    <n v="176"/>
    <n v="17"/>
    <n v="33149"/>
    <n v="0.5"/>
    <n v="5.3"/>
    <n v="10.4"/>
  </r>
  <r>
    <x v="4"/>
    <x v="1"/>
    <x v="7"/>
    <n v="556"/>
    <x v="1"/>
    <s v="Outpatient"/>
    <n v="396"/>
    <n v="58"/>
    <n v="33149"/>
    <n v="1.7"/>
    <n v="11.9"/>
    <n v="6.8"/>
  </r>
  <r>
    <x v="4"/>
    <x v="1"/>
    <x v="8"/>
    <n v="555"/>
    <x v="0"/>
    <s v="Outpatient"/>
    <n v="133"/>
    <n v="21"/>
    <n v="31139"/>
    <n v="0.7"/>
    <n v="4.3"/>
    <n v="6.3"/>
  </r>
  <r>
    <x v="4"/>
    <x v="1"/>
    <x v="8"/>
    <n v="556"/>
    <x v="1"/>
    <s v="Outpatient"/>
    <n v="364"/>
    <n v="47"/>
    <n v="31139"/>
    <n v="1.5"/>
    <n v="11.7"/>
    <n v="7.7"/>
  </r>
  <r>
    <x v="4"/>
    <x v="1"/>
    <x v="9"/>
    <n v="555"/>
    <x v="0"/>
    <s v="Outpatient"/>
    <n v="214"/>
    <n v="20"/>
    <n v="26799"/>
    <n v="0.7"/>
    <n v="8"/>
    <n v="10.7"/>
  </r>
  <r>
    <x v="4"/>
    <x v="1"/>
    <x v="9"/>
    <n v="556"/>
    <x v="1"/>
    <s v="Outpatient"/>
    <n v="287"/>
    <n v="34"/>
    <n v="26799"/>
    <n v="1.3"/>
    <n v="10.7"/>
    <n v="8.4"/>
  </r>
  <r>
    <x v="4"/>
    <x v="1"/>
    <x v="3"/>
    <n v="555"/>
    <x v="0"/>
    <s v="Outpatient"/>
    <n v="146"/>
    <n v="24"/>
    <n v="24061"/>
    <n v="1"/>
    <n v="6.1"/>
    <n v="6.1"/>
  </r>
  <r>
    <x v="4"/>
    <x v="1"/>
    <x v="3"/>
    <n v="556"/>
    <x v="1"/>
    <s v="Outpatient"/>
    <n v="243"/>
    <n v="34"/>
    <n v="24061"/>
    <n v="1.4"/>
    <n v="10.1"/>
    <n v="7.1"/>
  </r>
  <r>
    <x v="4"/>
    <x v="1"/>
    <x v="4"/>
    <n v="555"/>
    <x v="0"/>
    <s v="Outpatient"/>
    <n v="255"/>
    <n v="20"/>
    <n v="21664"/>
    <n v="0.9"/>
    <n v="11.8"/>
    <n v="12.8"/>
  </r>
  <r>
    <x v="4"/>
    <x v="1"/>
    <x v="4"/>
    <n v="556"/>
    <x v="1"/>
    <s v="Outpatient"/>
    <n v="224"/>
    <n v="34"/>
    <n v="21664"/>
    <n v="1.6"/>
    <n v="10.3"/>
    <n v="6.6"/>
  </r>
  <r>
    <x v="4"/>
    <x v="1"/>
    <x v="5"/>
    <n v="555"/>
    <x v="0"/>
    <s v="Outpatient"/>
    <n v="378"/>
    <n v="20"/>
    <n v="19321"/>
    <n v="1"/>
    <n v="19.600000000000001"/>
    <n v="18.899999999999999"/>
  </r>
  <r>
    <x v="4"/>
    <x v="1"/>
    <x v="5"/>
    <n v="556"/>
    <x v="1"/>
    <s v="Outpatient"/>
    <n v="151"/>
    <n v="22"/>
    <n v="19321"/>
    <n v="1.1000000000000001"/>
    <n v="7.8"/>
    <n v="6.9"/>
  </r>
  <r>
    <x v="4"/>
    <x v="1"/>
    <x v="0"/>
    <n v="555"/>
    <x v="0"/>
    <s v="Outpatient"/>
    <n v="469"/>
    <n v="21"/>
    <n v="16518"/>
    <n v="1.3"/>
    <n v="28.4"/>
    <n v="22.3"/>
  </r>
  <r>
    <x v="4"/>
    <x v="1"/>
    <x v="0"/>
    <n v="556"/>
    <x v="1"/>
    <s v="Outpatient"/>
    <n v="144"/>
    <n v="24"/>
    <n v="16518"/>
    <n v="1.5"/>
    <n v="8.6999999999999993"/>
    <n v="6"/>
  </r>
  <r>
    <x v="4"/>
    <x v="1"/>
    <x v="1"/>
    <n v="555"/>
    <x v="0"/>
    <s v="Outpatient"/>
    <n v="143"/>
    <n v="15"/>
    <n v="14308"/>
    <n v="1"/>
    <n v="10"/>
    <n v="9.5"/>
  </r>
  <r>
    <x v="4"/>
    <x v="1"/>
    <x v="1"/>
    <n v="556"/>
    <x v="1"/>
    <s v="Outpatient"/>
    <n v="123"/>
    <n v="12"/>
    <n v="14308"/>
    <n v="0.8"/>
    <n v="8.6"/>
    <n v="10.199999999999999"/>
  </r>
  <r>
    <x v="5"/>
    <x v="1"/>
    <x v="11"/>
    <n v="555"/>
    <x v="0"/>
    <s v="Outpatient"/>
    <n v="0"/>
    <n v="0"/>
    <n v="6958"/>
    <n v="0.1"/>
    <n v="0.3"/>
    <n v="2"/>
  </r>
  <r>
    <x v="5"/>
    <x v="1"/>
    <x v="7"/>
    <n v="555"/>
    <x v="0"/>
    <s v="Outpatient"/>
    <n v="0"/>
    <n v="0"/>
    <n v="4467"/>
    <n v="0.2"/>
    <n v="0.4"/>
    <n v="2"/>
  </r>
  <r>
    <x v="6"/>
    <x v="0"/>
    <x v="11"/>
    <n v="555"/>
    <x v="0"/>
    <s v="Outpatient"/>
    <n v="532"/>
    <n v="37"/>
    <n v="47442"/>
    <n v="0.8"/>
    <n v="11.2"/>
    <n v="14.4"/>
  </r>
  <r>
    <x v="6"/>
    <x v="0"/>
    <x v="11"/>
    <n v="556"/>
    <x v="1"/>
    <s v="Outpatient"/>
    <n v="664"/>
    <n v="42"/>
    <n v="47442"/>
    <n v="0.9"/>
    <n v="14"/>
    <n v="15.8"/>
  </r>
  <r>
    <x v="6"/>
    <x v="0"/>
    <x v="7"/>
    <n v="555"/>
    <x v="0"/>
    <s v="Outpatient"/>
    <n v="193"/>
    <n v="35"/>
    <n v="34106"/>
    <n v="1"/>
    <n v="5.7"/>
    <n v="5.5"/>
  </r>
  <r>
    <x v="6"/>
    <x v="0"/>
    <x v="7"/>
    <n v="556"/>
    <x v="1"/>
    <s v="Outpatient"/>
    <n v="253"/>
    <n v="45"/>
    <n v="34106"/>
    <n v="1.3"/>
    <n v="7.4"/>
    <n v="5.6"/>
  </r>
  <r>
    <x v="6"/>
    <x v="0"/>
    <x v="8"/>
    <n v="555"/>
    <x v="0"/>
    <s v="Outpatient"/>
    <n v="183"/>
    <n v="30"/>
    <n v="34676"/>
    <n v="0.9"/>
    <n v="5.3"/>
    <n v="6.1"/>
  </r>
  <r>
    <x v="6"/>
    <x v="0"/>
    <x v="8"/>
    <n v="556"/>
    <x v="1"/>
    <s v="Outpatient"/>
    <n v="303"/>
    <n v="37"/>
    <n v="34676"/>
    <n v="1.1000000000000001"/>
    <n v="8.6999999999999993"/>
    <n v="8.1999999999999993"/>
  </r>
  <r>
    <x v="6"/>
    <x v="0"/>
    <x v="9"/>
    <n v="555"/>
    <x v="0"/>
    <s v="Outpatient"/>
    <n v="213"/>
    <n v="23"/>
    <n v="33383"/>
    <n v="0.7"/>
    <n v="6.4"/>
    <n v="9.3000000000000007"/>
  </r>
  <r>
    <x v="6"/>
    <x v="0"/>
    <x v="9"/>
    <n v="556"/>
    <x v="1"/>
    <s v="Outpatient"/>
    <n v="364"/>
    <n v="46"/>
    <n v="33383"/>
    <n v="1.4"/>
    <n v="10.9"/>
    <n v="7.9"/>
  </r>
  <r>
    <x v="6"/>
    <x v="0"/>
    <x v="3"/>
    <n v="555"/>
    <x v="0"/>
    <s v="Outpatient"/>
    <n v="172"/>
    <n v="21"/>
    <n v="32569"/>
    <n v="0.6"/>
    <n v="5.3"/>
    <n v="8.1999999999999993"/>
  </r>
  <r>
    <x v="6"/>
    <x v="0"/>
    <x v="3"/>
    <n v="556"/>
    <x v="1"/>
    <s v="Outpatient"/>
    <n v="348"/>
    <n v="47"/>
    <n v="32569"/>
    <n v="1.4"/>
    <n v="10.7"/>
    <n v="7.4"/>
  </r>
  <r>
    <x v="6"/>
    <x v="0"/>
    <x v="4"/>
    <n v="555"/>
    <x v="0"/>
    <s v="Outpatient"/>
    <n v="100"/>
    <n v="23"/>
    <n v="32014"/>
    <n v="0.7"/>
    <n v="3.1"/>
    <n v="4.3"/>
  </r>
  <r>
    <x v="6"/>
    <x v="0"/>
    <x v="4"/>
    <n v="556"/>
    <x v="1"/>
    <s v="Outpatient"/>
    <n v="238"/>
    <n v="44"/>
    <n v="32014"/>
    <n v="1.4"/>
    <n v="7.4"/>
    <n v="5.4"/>
  </r>
  <r>
    <x v="6"/>
    <x v="0"/>
    <x v="5"/>
    <n v="555"/>
    <x v="0"/>
    <s v="Outpatient"/>
    <n v="232"/>
    <n v="29"/>
    <n v="31522"/>
    <n v="0.9"/>
    <n v="7.4"/>
    <n v="8"/>
  </r>
  <r>
    <x v="6"/>
    <x v="0"/>
    <x v="5"/>
    <n v="556"/>
    <x v="1"/>
    <s v="Outpatient"/>
    <n v="325"/>
    <n v="41"/>
    <n v="31522"/>
    <n v="1.3"/>
    <n v="10.3"/>
    <n v="7.9"/>
  </r>
  <r>
    <x v="6"/>
    <x v="0"/>
    <x v="0"/>
    <n v="555"/>
    <x v="0"/>
    <s v="Outpatient"/>
    <n v="393"/>
    <n v="42"/>
    <n v="29794"/>
    <n v="1.4"/>
    <n v="13.2"/>
    <n v="9.4"/>
  </r>
  <r>
    <x v="6"/>
    <x v="0"/>
    <x v="0"/>
    <n v="556"/>
    <x v="1"/>
    <s v="Outpatient"/>
    <n v="170"/>
    <n v="27"/>
    <n v="29794"/>
    <n v="0.9"/>
    <n v="5.7"/>
    <n v="6.3"/>
  </r>
  <r>
    <x v="6"/>
    <x v="0"/>
    <x v="1"/>
    <n v="555"/>
    <x v="0"/>
    <s v="Outpatient"/>
    <n v="120"/>
    <n v="14"/>
    <n v="28514"/>
    <n v="0.5"/>
    <n v="4.2"/>
    <n v="8.6"/>
  </r>
  <r>
    <x v="6"/>
    <x v="0"/>
    <x v="1"/>
    <n v="556"/>
    <x v="1"/>
    <s v="Outpatient"/>
    <n v="98"/>
    <n v="18"/>
    <n v="28514"/>
    <n v="0.6"/>
    <n v="3.4"/>
    <n v="5.4"/>
  </r>
  <r>
    <x v="6"/>
    <x v="1"/>
    <x v="11"/>
    <n v="555"/>
    <x v="0"/>
    <s v="Outpatient"/>
    <n v="404"/>
    <n v="28"/>
    <n v="40520"/>
    <n v="0.7"/>
    <n v="10"/>
    <n v="14.4"/>
  </r>
  <r>
    <x v="6"/>
    <x v="1"/>
    <x v="11"/>
    <n v="556"/>
    <x v="1"/>
    <s v="Outpatient"/>
    <n v="441"/>
    <n v="37"/>
    <n v="40520"/>
    <n v="0.9"/>
    <n v="10.9"/>
    <n v="11.9"/>
  </r>
  <r>
    <x v="6"/>
    <x v="1"/>
    <x v="7"/>
    <n v="555"/>
    <x v="0"/>
    <s v="Outpatient"/>
    <n v="118"/>
    <n v="19"/>
    <n v="30254"/>
    <n v="0.6"/>
    <n v="3.9"/>
    <n v="6.2"/>
  </r>
  <r>
    <x v="6"/>
    <x v="1"/>
    <x v="7"/>
    <n v="556"/>
    <x v="1"/>
    <s v="Outpatient"/>
    <n v="329"/>
    <n v="39"/>
    <n v="30254"/>
    <n v="1.3"/>
    <n v="10.9"/>
    <n v="8.4"/>
  </r>
  <r>
    <x v="6"/>
    <x v="1"/>
    <x v="8"/>
    <n v="555"/>
    <x v="0"/>
    <s v="Outpatient"/>
    <n v="190"/>
    <n v="26"/>
    <n v="30431"/>
    <n v="0.9"/>
    <n v="6.2"/>
    <n v="7.3"/>
  </r>
  <r>
    <x v="6"/>
    <x v="1"/>
    <x v="8"/>
    <n v="556"/>
    <x v="1"/>
    <s v="Outpatient"/>
    <n v="249"/>
    <n v="39"/>
    <n v="30431"/>
    <n v="1.3"/>
    <n v="8.1999999999999993"/>
    <n v="6.4"/>
  </r>
  <r>
    <x v="6"/>
    <x v="1"/>
    <x v="9"/>
    <n v="555"/>
    <x v="0"/>
    <s v="Outpatient"/>
    <n v="148"/>
    <n v="25"/>
    <n v="29116"/>
    <n v="0.9"/>
    <n v="5.0999999999999996"/>
    <n v="5.9"/>
  </r>
  <r>
    <x v="6"/>
    <x v="1"/>
    <x v="9"/>
    <n v="556"/>
    <x v="1"/>
    <s v="Outpatient"/>
    <n v="343"/>
    <n v="38"/>
    <n v="29116"/>
    <n v="1.3"/>
    <n v="11.8"/>
    <n v="9"/>
  </r>
  <r>
    <x v="6"/>
    <x v="1"/>
    <x v="3"/>
    <n v="555"/>
    <x v="0"/>
    <s v="Outpatient"/>
    <n v="189"/>
    <n v="24"/>
    <n v="28097"/>
    <n v="0.9"/>
    <n v="6.7"/>
    <n v="7.9"/>
  </r>
  <r>
    <x v="6"/>
    <x v="1"/>
    <x v="3"/>
    <n v="556"/>
    <x v="1"/>
    <s v="Outpatient"/>
    <n v="243"/>
    <n v="39"/>
    <n v="28097"/>
    <n v="1.4"/>
    <n v="8.6"/>
    <n v="6.2"/>
  </r>
  <r>
    <x v="6"/>
    <x v="1"/>
    <x v="4"/>
    <n v="555"/>
    <x v="0"/>
    <s v="Outpatient"/>
    <n v="168"/>
    <n v="22"/>
    <n v="27394"/>
    <n v="0.8"/>
    <n v="6.1"/>
    <n v="7.6"/>
  </r>
  <r>
    <x v="6"/>
    <x v="1"/>
    <x v="4"/>
    <n v="556"/>
    <x v="1"/>
    <s v="Outpatient"/>
    <n v="340"/>
    <n v="41"/>
    <n v="27394"/>
    <n v="1.5"/>
    <n v="12.4"/>
    <n v="8.3000000000000007"/>
  </r>
  <r>
    <x v="6"/>
    <x v="1"/>
    <x v="5"/>
    <n v="555"/>
    <x v="0"/>
    <s v="Outpatient"/>
    <n v="279"/>
    <n v="22"/>
    <n v="26918"/>
    <n v="0.8"/>
    <n v="10.4"/>
    <n v="12.7"/>
  </r>
  <r>
    <x v="6"/>
    <x v="1"/>
    <x v="5"/>
    <n v="556"/>
    <x v="1"/>
    <s v="Outpatient"/>
    <n v="319"/>
    <n v="31"/>
    <n v="26918"/>
    <n v="1.2"/>
    <n v="11.9"/>
    <n v="10.3"/>
  </r>
  <r>
    <x v="6"/>
    <x v="1"/>
    <x v="0"/>
    <n v="555"/>
    <x v="0"/>
    <s v="Outpatient"/>
    <n v="310"/>
    <n v="24"/>
    <n v="25013"/>
    <n v="1"/>
    <n v="12.4"/>
    <n v="12.9"/>
  </r>
  <r>
    <x v="6"/>
    <x v="1"/>
    <x v="0"/>
    <n v="556"/>
    <x v="1"/>
    <s v="Outpatient"/>
    <n v="314"/>
    <n v="38"/>
    <n v="25013"/>
    <n v="1.5"/>
    <n v="12.6"/>
    <n v="8.3000000000000007"/>
  </r>
  <r>
    <x v="6"/>
    <x v="1"/>
    <x v="1"/>
    <n v="555"/>
    <x v="0"/>
    <s v="Outpatient"/>
    <n v="235"/>
    <n v="20"/>
    <n v="23738"/>
    <n v="0.8"/>
    <n v="9.9"/>
    <n v="11.8"/>
  </r>
  <r>
    <x v="6"/>
    <x v="1"/>
    <x v="1"/>
    <n v="556"/>
    <x v="1"/>
    <s v="Outpatient"/>
    <n v="176"/>
    <n v="17"/>
    <n v="23738"/>
    <n v="0.7"/>
    <n v="7.4"/>
    <n v="10.4"/>
  </r>
  <r>
    <x v="7"/>
    <x v="0"/>
    <x v="11"/>
    <n v="555"/>
    <x v="0"/>
    <s v="Outpatient"/>
    <n v="32"/>
    <n v="0"/>
    <n v="13513"/>
    <n v="0.1"/>
    <n v="2.4"/>
    <n v="32"/>
  </r>
  <r>
    <x v="7"/>
    <x v="0"/>
    <x v="7"/>
    <n v="555"/>
    <x v="0"/>
    <s v="Outpatient"/>
    <n v="19"/>
    <n v="0"/>
    <n v="8514"/>
    <n v="0.1"/>
    <n v="2.2000000000000002"/>
    <n v="19"/>
  </r>
  <r>
    <x v="7"/>
    <x v="0"/>
    <x v="8"/>
    <n v="555"/>
    <x v="0"/>
    <s v="Outpatient"/>
    <n v="0"/>
    <n v="0"/>
    <n v="8025"/>
    <n v="0.1"/>
    <n v="0.1"/>
    <n v="1"/>
  </r>
  <r>
    <x v="7"/>
    <x v="0"/>
    <x v="9"/>
    <n v="555"/>
    <x v="0"/>
    <s v="Outpatient"/>
    <n v="16"/>
    <n v="0"/>
    <n v="6966"/>
    <n v="0.1"/>
    <n v="2.2999999999999998"/>
    <n v="16"/>
  </r>
  <r>
    <x v="7"/>
    <x v="0"/>
    <x v="4"/>
    <n v="555"/>
    <x v="0"/>
    <s v="Outpatient"/>
    <n v="6"/>
    <n v="0"/>
    <n v="5637"/>
    <n v="0.2"/>
    <n v="1.1000000000000001"/>
    <n v="6"/>
  </r>
  <r>
    <x v="7"/>
    <x v="1"/>
    <x v="11"/>
    <n v="555"/>
    <x v="0"/>
    <s v="Outpatient"/>
    <n v="80"/>
    <n v="0"/>
    <n v="14234"/>
    <n v="0.1"/>
    <n v="5.6"/>
    <n v="40"/>
  </r>
  <r>
    <x v="7"/>
    <x v="1"/>
    <x v="11"/>
    <n v="556"/>
    <x v="1"/>
    <s v="Outpatient"/>
    <n v="18"/>
    <n v="0"/>
    <n v="14234"/>
    <n v="0.1"/>
    <n v="1.3"/>
    <n v="9"/>
  </r>
  <r>
    <x v="7"/>
    <x v="1"/>
    <x v="7"/>
    <n v="555"/>
    <x v="0"/>
    <s v="Outpatient"/>
    <n v="36"/>
    <n v="0"/>
    <n v="8886"/>
    <n v="0.1"/>
    <n v="4.0999999999999996"/>
    <n v="36"/>
  </r>
  <r>
    <x v="7"/>
    <x v="1"/>
    <x v="7"/>
    <n v="556"/>
    <x v="1"/>
    <s v="Outpatient"/>
    <n v="0"/>
    <n v="0"/>
    <n v="8886"/>
    <n v="0.1"/>
    <n v="0.1"/>
    <n v="1"/>
  </r>
  <r>
    <x v="7"/>
    <x v="1"/>
    <x v="8"/>
    <n v="555"/>
    <x v="0"/>
    <s v="Outpatient"/>
    <n v="8"/>
    <n v="0"/>
    <n v="8240"/>
    <n v="0.1"/>
    <n v="1"/>
    <n v="8"/>
  </r>
  <r>
    <x v="7"/>
    <x v="1"/>
    <x v="3"/>
    <n v="555"/>
    <x v="0"/>
    <s v="Outpatient"/>
    <n v="0"/>
    <n v="0"/>
    <n v="6440"/>
    <n v="0.2"/>
    <n v="0.3"/>
    <n v="2"/>
  </r>
  <r>
    <x v="7"/>
    <x v="1"/>
    <x v="5"/>
    <n v="556"/>
    <x v="1"/>
    <s v="Outpatient"/>
    <n v="0"/>
    <n v="0"/>
    <n v="5083"/>
    <n v="0.2"/>
    <n v="0.2"/>
    <n v="1"/>
  </r>
  <r>
    <x v="8"/>
    <x v="0"/>
    <x v="11"/>
    <n v="555"/>
    <x v="0"/>
    <s v="Outpatient"/>
    <n v="34"/>
    <n v="0"/>
    <n v="16258"/>
    <n v="0.1"/>
    <n v="2.1"/>
    <n v="34"/>
  </r>
  <r>
    <x v="8"/>
    <x v="0"/>
    <x v="11"/>
    <n v="556"/>
    <x v="1"/>
    <s v="Outpatient"/>
    <n v="82"/>
    <n v="7"/>
    <n v="16258"/>
    <n v="0.4"/>
    <n v="5"/>
    <n v="11.7"/>
  </r>
  <r>
    <x v="8"/>
    <x v="0"/>
    <x v="7"/>
    <n v="555"/>
    <x v="0"/>
    <s v="Outpatient"/>
    <n v="26"/>
    <n v="6"/>
    <n v="10457"/>
    <n v="0.6"/>
    <n v="2.5"/>
    <n v="4.3"/>
  </r>
  <r>
    <x v="8"/>
    <x v="0"/>
    <x v="7"/>
    <n v="556"/>
    <x v="1"/>
    <s v="Outpatient"/>
    <n v="46"/>
    <n v="9"/>
    <n v="10457"/>
    <n v="0.9"/>
    <n v="4.4000000000000004"/>
    <n v="5.0999999999999996"/>
  </r>
  <r>
    <x v="8"/>
    <x v="0"/>
    <x v="8"/>
    <n v="555"/>
    <x v="0"/>
    <s v="Outpatient"/>
    <n v="41"/>
    <n v="0"/>
    <n v="10485"/>
    <n v="0.5"/>
    <n v="3.9"/>
    <n v="8.1999999999999993"/>
  </r>
  <r>
    <x v="8"/>
    <x v="0"/>
    <x v="8"/>
    <n v="556"/>
    <x v="1"/>
    <s v="Outpatient"/>
    <n v="86"/>
    <n v="13"/>
    <n v="10485"/>
    <n v="1.2"/>
    <n v="8.1999999999999993"/>
    <n v="6.6"/>
  </r>
  <r>
    <x v="8"/>
    <x v="0"/>
    <x v="9"/>
    <n v="555"/>
    <x v="0"/>
    <s v="Outpatient"/>
    <n v="11"/>
    <n v="0"/>
    <n v="9336"/>
    <n v="0.3"/>
    <n v="1.2"/>
    <n v="3.7"/>
  </r>
  <r>
    <x v="8"/>
    <x v="0"/>
    <x v="9"/>
    <n v="556"/>
    <x v="1"/>
    <s v="Outpatient"/>
    <n v="44"/>
    <n v="11"/>
    <n v="9336"/>
    <n v="1.2"/>
    <n v="4.7"/>
    <n v="4"/>
  </r>
  <r>
    <x v="8"/>
    <x v="0"/>
    <x v="3"/>
    <n v="555"/>
    <x v="0"/>
    <s v="Outpatient"/>
    <n v="26"/>
    <n v="0"/>
    <n v="8544"/>
    <n v="0.5"/>
    <n v="3"/>
    <n v="6.5"/>
  </r>
  <r>
    <x v="8"/>
    <x v="0"/>
    <x v="3"/>
    <n v="556"/>
    <x v="1"/>
    <s v="Outpatient"/>
    <n v="48"/>
    <n v="10"/>
    <n v="8544"/>
    <n v="1.2"/>
    <n v="5.6"/>
    <n v="4.8"/>
  </r>
  <r>
    <x v="8"/>
    <x v="0"/>
    <x v="4"/>
    <n v="555"/>
    <x v="0"/>
    <s v="Outpatient"/>
    <n v="66"/>
    <n v="7"/>
    <n v="8792"/>
    <n v="0.8"/>
    <n v="7.5"/>
    <n v="9.4"/>
  </r>
  <r>
    <x v="8"/>
    <x v="0"/>
    <x v="4"/>
    <n v="556"/>
    <x v="1"/>
    <s v="Outpatient"/>
    <n v="20"/>
    <n v="7"/>
    <n v="8792"/>
    <n v="0.8"/>
    <n v="2.2999999999999998"/>
    <n v="2.9"/>
  </r>
  <r>
    <x v="8"/>
    <x v="0"/>
    <x v="5"/>
    <n v="555"/>
    <x v="0"/>
    <s v="Outpatient"/>
    <n v="39"/>
    <n v="8"/>
    <n v="9078"/>
    <n v="0.9"/>
    <n v="4.3"/>
    <n v="4.9000000000000004"/>
  </r>
  <r>
    <x v="8"/>
    <x v="0"/>
    <x v="5"/>
    <n v="556"/>
    <x v="1"/>
    <s v="Outpatient"/>
    <n v="53"/>
    <n v="7"/>
    <n v="9078"/>
    <n v="0.8"/>
    <n v="5.8"/>
    <n v="7.6"/>
  </r>
  <r>
    <x v="8"/>
    <x v="0"/>
    <x v="0"/>
    <n v="555"/>
    <x v="0"/>
    <s v="Outpatient"/>
    <n v="133"/>
    <n v="14"/>
    <n v="8748"/>
    <n v="1.6"/>
    <n v="15.2"/>
    <n v="9.5"/>
  </r>
  <r>
    <x v="8"/>
    <x v="0"/>
    <x v="0"/>
    <n v="556"/>
    <x v="1"/>
    <s v="Outpatient"/>
    <n v="88"/>
    <n v="12"/>
    <n v="8748"/>
    <n v="1.4"/>
    <n v="10.1"/>
    <n v="7.3"/>
  </r>
  <r>
    <x v="8"/>
    <x v="0"/>
    <x v="1"/>
    <n v="555"/>
    <x v="0"/>
    <s v="Outpatient"/>
    <n v="62"/>
    <n v="6"/>
    <n v="8373"/>
    <n v="0.7"/>
    <n v="7.4"/>
    <n v="10.3"/>
  </r>
  <r>
    <x v="8"/>
    <x v="0"/>
    <x v="1"/>
    <n v="556"/>
    <x v="1"/>
    <s v="Outpatient"/>
    <n v="35"/>
    <n v="0"/>
    <n v="8373"/>
    <n v="0.5"/>
    <n v="4.2"/>
    <n v="8.8000000000000007"/>
  </r>
  <r>
    <x v="8"/>
    <x v="1"/>
    <x v="11"/>
    <n v="555"/>
    <x v="0"/>
    <s v="Outpatient"/>
    <n v="70"/>
    <n v="0"/>
    <n v="12776"/>
    <n v="0.2"/>
    <n v="5.5"/>
    <n v="23.3"/>
  </r>
  <r>
    <x v="8"/>
    <x v="1"/>
    <x v="11"/>
    <n v="556"/>
    <x v="1"/>
    <s v="Outpatient"/>
    <n v="91"/>
    <n v="8"/>
    <n v="12776"/>
    <n v="0.6"/>
    <n v="7.1"/>
    <n v="11.4"/>
  </r>
  <r>
    <x v="8"/>
    <x v="1"/>
    <x v="7"/>
    <n v="555"/>
    <x v="0"/>
    <s v="Outpatient"/>
    <n v="37"/>
    <n v="0"/>
    <n v="8517"/>
    <n v="0.6"/>
    <n v="4.3"/>
    <n v="7.4"/>
  </r>
  <r>
    <x v="8"/>
    <x v="1"/>
    <x v="7"/>
    <n v="556"/>
    <x v="1"/>
    <s v="Outpatient"/>
    <n v="63"/>
    <n v="8"/>
    <n v="8517"/>
    <n v="0.9"/>
    <n v="7.4"/>
    <n v="7.9"/>
  </r>
  <r>
    <x v="8"/>
    <x v="1"/>
    <x v="8"/>
    <n v="555"/>
    <x v="0"/>
    <s v="Outpatient"/>
    <n v="42"/>
    <n v="6"/>
    <n v="8507"/>
    <n v="0.7"/>
    <n v="4.9000000000000004"/>
    <n v="7"/>
  </r>
  <r>
    <x v="8"/>
    <x v="1"/>
    <x v="8"/>
    <n v="556"/>
    <x v="1"/>
    <s v="Outpatient"/>
    <n v="100"/>
    <n v="9"/>
    <n v="8507"/>
    <n v="1.1000000000000001"/>
    <n v="11.8"/>
    <n v="11.1"/>
  </r>
  <r>
    <x v="8"/>
    <x v="1"/>
    <x v="9"/>
    <n v="555"/>
    <x v="0"/>
    <s v="Outpatient"/>
    <n v="21"/>
    <n v="0"/>
    <n v="7589"/>
    <n v="0.4"/>
    <n v="2.8"/>
    <n v="7"/>
  </r>
  <r>
    <x v="8"/>
    <x v="1"/>
    <x v="9"/>
    <n v="556"/>
    <x v="1"/>
    <s v="Outpatient"/>
    <n v="113"/>
    <n v="13"/>
    <n v="7589"/>
    <n v="1.7"/>
    <n v="14.9"/>
    <n v="8.6999999999999993"/>
  </r>
  <r>
    <x v="8"/>
    <x v="1"/>
    <x v="3"/>
    <n v="555"/>
    <x v="0"/>
    <s v="Outpatient"/>
    <n v="36"/>
    <n v="0"/>
    <n v="7001"/>
    <n v="0.7"/>
    <n v="5.0999999999999996"/>
    <n v="7.2"/>
  </r>
  <r>
    <x v="8"/>
    <x v="1"/>
    <x v="3"/>
    <n v="556"/>
    <x v="1"/>
    <s v="Outpatient"/>
    <n v="96"/>
    <n v="10"/>
    <n v="7001"/>
    <n v="1.4"/>
    <n v="13.7"/>
    <n v="9.6"/>
  </r>
  <r>
    <x v="8"/>
    <x v="1"/>
    <x v="4"/>
    <n v="555"/>
    <x v="0"/>
    <s v="Outpatient"/>
    <n v="7"/>
    <n v="0"/>
    <n v="7237"/>
    <n v="0.6"/>
    <n v="1"/>
    <n v="1.8"/>
  </r>
  <r>
    <x v="8"/>
    <x v="1"/>
    <x v="4"/>
    <n v="556"/>
    <x v="1"/>
    <s v="Outpatient"/>
    <n v="72"/>
    <n v="13"/>
    <n v="7237"/>
    <n v="1.8"/>
    <n v="9.9"/>
    <n v="5.5"/>
  </r>
  <r>
    <x v="8"/>
    <x v="1"/>
    <x v="5"/>
    <n v="555"/>
    <x v="0"/>
    <s v="Outpatient"/>
    <n v="31"/>
    <n v="7"/>
    <n v="7354"/>
    <n v="1"/>
    <n v="4.2"/>
    <n v="4.4000000000000004"/>
  </r>
  <r>
    <x v="8"/>
    <x v="1"/>
    <x v="5"/>
    <n v="556"/>
    <x v="1"/>
    <s v="Outpatient"/>
    <n v="52"/>
    <n v="8"/>
    <n v="7354"/>
    <n v="1.1000000000000001"/>
    <n v="7.1"/>
    <n v="6.5"/>
  </r>
  <r>
    <x v="8"/>
    <x v="1"/>
    <x v="0"/>
    <n v="555"/>
    <x v="0"/>
    <s v="Outpatient"/>
    <n v="20"/>
    <n v="0"/>
    <n v="7086"/>
    <n v="0.7"/>
    <n v="2.8"/>
    <n v="4"/>
  </r>
  <r>
    <x v="8"/>
    <x v="1"/>
    <x v="0"/>
    <n v="556"/>
    <x v="1"/>
    <s v="Outpatient"/>
    <n v="53"/>
    <n v="8"/>
    <n v="7086"/>
    <n v="1.1000000000000001"/>
    <n v="7.5"/>
    <n v="6.6"/>
  </r>
  <r>
    <x v="8"/>
    <x v="1"/>
    <x v="1"/>
    <n v="556"/>
    <x v="1"/>
    <s v="Outpatient"/>
    <n v="45"/>
    <n v="8"/>
    <n v="6815"/>
    <n v="1.2"/>
    <n v="6.6"/>
    <n v="5.6"/>
  </r>
  <r>
    <x v="9"/>
    <x v="0"/>
    <x v="11"/>
    <n v="556"/>
    <x v="1"/>
    <s v="Outpatient"/>
    <n v="34"/>
    <n v="6"/>
    <n v="10028"/>
    <n v="0.6"/>
    <n v="3.4"/>
    <n v="5.7"/>
  </r>
  <r>
    <x v="9"/>
    <x v="0"/>
    <x v="7"/>
    <n v="555"/>
    <x v="0"/>
    <s v="Outpatient"/>
    <n v="14"/>
    <n v="0"/>
    <n v="7527"/>
    <n v="0.1"/>
    <n v="1.9"/>
    <n v="14"/>
  </r>
  <r>
    <x v="9"/>
    <x v="0"/>
    <x v="7"/>
    <n v="556"/>
    <x v="1"/>
    <s v="Outpatient"/>
    <n v="56"/>
    <n v="11"/>
    <n v="7527"/>
    <n v="1.5"/>
    <n v="7.4"/>
    <n v="5.0999999999999996"/>
  </r>
  <r>
    <x v="9"/>
    <x v="0"/>
    <x v="8"/>
    <n v="556"/>
    <x v="1"/>
    <s v="Outpatient"/>
    <n v="18"/>
    <n v="0"/>
    <n v="7749"/>
    <n v="0.5"/>
    <n v="2.2999999999999998"/>
    <n v="4.5"/>
  </r>
  <r>
    <x v="9"/>
    <x v="0"/>
    <x v="9"/>
    <n v="555"/>
    <x v="0"/>
    <s v="Outpatient"/>
    <n v="13"/>
    <n v="0"/>
    <n v="7617"/>
    <n v="0.1"/>
    <n v="1.7"/>
    <n v="13"/>
  </r>
  <r>
    <x v="9"/>
    <x v="0"/>
    <x v="9"/>
    <n v="556"/>
    <x v="1"/>
    <s v="Outpatient"/>
    <n v="50"/>
    <n v="0"/>
    <n v="7617"/>
    <n v="0.7"/>
    <n v="6.6"/>
    <n v="10"/>
  </r>
  <r>
    <x v="9"/>
    <x v="0"/>
    <x v="3"/>
    <n v="556"/>
    <x v="1"/>
    <s v="Outpatient"/>
    <n v="0"/>
    <n v="0"/>
    <n v="7669"/>
    <n v="0.4"/>
    <n v="0.5"/>
    <n v="1.3"/>
  </r>
  <r>
    <x v="9"/>
    <x v="0"/>
    <x v="4"/>
    <n v="555"/>
    <x v="0"/>
    <s v="Outpatient"/>
    <n v="16"/>
    <n v="0"/>
    <n v="8081"/>
    <n v="0.2"/>
    <n v="2"/>
    <n v="8"/>
  </r>
  <r>
    <x v="9"/>
    <x v="0"/>
    <x v="4"/>
    <n v="556"/>
    <x v="1"/>
    <s v="Outpatient"/>
    <n v="16"/>
    <n v="0"/>
    <n v="8081"/>
    <n v="0.4"/>
    <n v="2"/>
    <n v="5.3"/>
  </r>
  <r>
    <x v="9"/>
    <x v="0"/>
    <x v="5"/>
    <n v="556"/>
    <x v="1"/>
    <s v="Outpatient"/>
    <n v="27"/>
    <n v="0"/>
    <n v="8540"/>
    <n v="0.2"/>
    <n v="3.2"/>
    <n v="13.5"/>
  </r>
  <r>
    <x v="9"/>
    <x v="0"/>
    <x v="0"/>
    <n v="555"/>
    <x v="0"/>
    <s v="Outpatient"/>
    <n v="6"/>
    <n v="0"/>
    <n v="8677"/>
    <n v="0.2"/>
    <n v="0.7"/>
    <n v="3"/>
  </r>
  <r>
    <x v="9"/>
    <x v="0"/>
    <x v="0"/>
    <n v="556"/>
    <x v="1"/>
    <s v="Outpatient"/>
    <n v="43"/>
    <n v="0"/>
    <n v="8677"/>
    <n v="0.6"/>
    <n v="5"/>
    <n v="8.6"/>
  </r>
  <r>
    <x v="9"/>
    <x v="0"/>
    <x v="1"/>
    <n v="555"/>
    <x v="0"/>
    <s v="Outpatient"/>
    <n v="12"/>
    <n v="0"/>
    <n v="8837"/>
    <n v="0.1"/>
    <n v="1.4"/>
    <n v="12"/>
  </r>
  <r>
    <x v="9"/>
    <x v="0"/>
    <x v="1"/>
    <n v="556"/>
    <x v="1"/>
    <s v="Outpatient"/>
    <n v="31"/>
    <n v="6"/>
    <n v="8837"/>
    <n v="0.7"/>
    <n v="3.5"/>
    <n v="5.2"/>
  </r>
  <r>
    <x v="9"/>
    <x v="1"/>
    <x v="11"/>
    <n v="555"/>
    <x v="0"/>
    <s v="Outpatient"/>
    <n v="14"/>
    <n v="0"/>
    <n v="6718"/>
    <n v="0.3"/>
    <n v="2.1"/>
    <n v="7"/>
  </r>
  <r>
    <x v="9"/>
    <x v="1"/>
    <x v="11"/>
    <n v="556"/>
    <x v="1"/>
    <s v="Outpatient"/>
    <n v="58"/>
    <n v="0"/>
    <n v="6718"/>
    <n v="0.4"/>
    <n v="8.6"/>
    <n v="19.3"/>
  </r>
  <r>
    <x v="9"/>
    <x v="1"/>
    <x v="7"/>
    <n v="555"/>
    <x v="0"/>
    <s v="Outpatient"/>
    <n v="0"/>
    <n v="0"/>
    <n v="5427"/>
    <n v="0.2"/>
    <n v="0.6"/>
    <n v="3"/>
  </r>
  <r>
    <x v="9"/>
    <x v="1"/>
    <x v="7"/>
    <n v="556"/>
    <x v="1"/>
    <s v="Outpatient"/>
    <n v="24"/>
    <n v="6"/>
    <n v="5427"/>
    <n v="1.1000000000000001"/>
    <n v="4.4000000000000004"/>
    <n v="4"/>
  </r>
  <r>
    <x v="9"/>
    <x v="1"/>
    <x v="8"/>
    <n v="555"/>
    <x v="0"/>
    <s v="Outpatient"/>
    <n v="6"/>
    <n v="0"/>
    <n v="5673"/>
    <n v="0.4"/>
    <n v="1.1000000000000001"/>
    <n v="3"/>
  </r>
  <r>
    <x v="9"/>
    <x v="1"/>
    <x v="8"/>
    <n v="556"/>
    <x v="1"/>
    <s v="Outpatient"/>
    <n v="18"/>
    <n v="0"/>
    <n v="5673"/>
    <n v="0.5"/>
    <n v="3.2"/>
    <n v="6"/>
  </r>
  <r>
    <x v="9"/>
    <x v="1"/>
    <x v="9"/>
    <n v="555"/>
    <x v="0"/>
    <s v="Outpatient"/>
    <n v="11"/>
    <n v="0"/>
    <n v="5507"/>
    <n v="0.7"/>
    <n v="2"/>
    <n v="2.8"/>
  </r>
  <r>
    <x v="9"/>
    <x v="1"/>
    <x v="9"/>
    <n v="556"/>
    <x v="1"/>
    <s v="Outpatient"/>
    <n v="59"/>
    <n v="0"/>
    <n v="5507"/>
    <n v="0.7"/>
    <n v="10.7"/>
    <n v="14.8"/>
  </r>
  <r>
    <x v="9"/>
    <x v="1"/>
    <x v="3"/>
    <n v="555"/>
    <x v="0"/>
    <s v="Outpatient"/>
    <n v="12"/>
    <n v="0"/>
    <n v="5594"/>
    <n v="0.2"/>
    <n v="2.1"/>
    <n v="12"/>
  </r>
  <r>
    <x v="9"/>
    <x v="1"/>
    <x v="3"/>
    <n v="556"/>
    <x v="1"/>
    <s v="Outpatient"/>
    <n v="40"/>
    <n v="0"/>
    <n v="5594"/>
    <n v="0.9"/>
    <n v="7.2"/>
    <n v="8"/>
  </r>
  <r>
    <x v="9"/>
    <x v="1"/>
    <x v="4"/>
    <n v="556"/>
    <x v="1"/>
    <s v="Outpatient"/>
    <n v="19"/>
    <n v="0"/>
    <n v="5910"/>
    <n v="0.7"/>
    <n v="3.2"/>
    <n v="4.8"/>
  </r>
  <r>
    <x v="9"/>
    <x v="1"/>
    <x v="5"/>
    <n v="555"/>
    <x v="0"/>
    <s v="Outpatient"/>
    <n v="7"/>
    <n v="0"/>
    <n v="6251"/>
    <n v="0.6"/>
    <n v="1.1000000000000001"/>
    <n v="1.8"/>
  </r>
  <r>
    <x v="9"/>
    <x v="1"/>
    <x v="5"/>
    <n v="556"/>
    <x v="1"/>
    <s v="Outpatient"/>
    <n v="17"/>
    <n v="0"/>
    <n v="6251"/>
    <n v="0.6"/>
    <n v="2.7"/>
    <n v="4.2"/>
  </r>
  <r>
    <x v="9"/>
    <x v="1"/>
    <x v="0"/>
    <n v="555"/>
    <x v="0"/>
    <s v="Outpatient"/>
    <n v="0"/>
    <n v="0"/>
    <n v="6266"/>
    <n v="0.2"/>
    <n v="0.2"/>
    <n v="1"/>
  </r>
  <r>
    <x v="9"/>
    <x v="1"/>
    <x v="0"/>
    <n v="556"/>
    <x v="1"/>
    <s v="Outpatient"/>
    <n v="37"/>
    <n v="0"/>
    <n v="6266"/>
    <n v="0.5"/>
    <n v="5.9"/>
    <n v="12.3"/>
  </r>
  <r>
    <x v="9"/>
    <x v="1"/>
    <x v="1"/>
    <n v="555"/>
    <x v="0"/>
    <s v="Outpatient"/>
    <n v="7"/>
    <n v="0"/>
    <n v="6208"/>
    <n v="0.2"/>
    <n v="1.1000000000000001"/>
    <n v="7"/>
  </r>
  <r>
    <x v="9"/>
    <x v="1"/>
    <x v="1"/>
    <n v="556"/>
    <x v="1"/>
    <s v="Outpatient"/>
    <n v="31"/>
    <n v="0"/>
    <n v="6208"/>
    <n v="0.6"/>
    <n v="5"/>
    <n v="7.8"/>
  </r>
  <r>
    <x v="0"/>
    <x v="0"/>
    <x v="5"/>
    <n v="556"/>
    <x v="1"/>
    <s v="Outpatient"/>
    <n v="1"/>
    <n v="1"/>
    <n v="4464"/>
    <n v="0.2"/>
    <n v="0.2"/>
    <n v="1"/>
  </r>
  <r>
    <x v="0"/>
    <x v="0"/>
    <x v="0"/>
    <n v="556"/>
    <x v="1"/>
    <s v="Outpatient"/>
    <n v="1"/>
    <n v="1"/>
    <n v="4730"/>
    <n v="0.2"/>
    <n v="0.2"/>
    <n v="1"/>
  </r>
  <r>
    <x v="0"/>
    <x v="0"/>
    <x v="1"/>
    <n v="556"/>
    <x v="1"/>
    <s v="Outpatient"/>
    <n v="1"/>
    <n v="1"/>
    <n v="4931"/>
    <n v="0.2"/>
    <n v="0.2"/>
    <n v="1"/>
  </r>
  <r>
    <x v="0"/>
    <x v="0"/>
    <x v="6"/>
    <n v="555"/>
    <x v="0"/>
    <s v="Outpatient"/>
    <n v="2"/>
    <n v="1"/>
    <n v="4878"/>
    <n v="0.2"/>
    <n v="0.4"/>
    <n v="2"/>
  </r>
  <r>
    <x v="0"/>
    <x v="1"/>
    <x v="7"/>
    <n v="555"/>
    <x v="0"/>
    <s v="Outpatient"/>
    <n v="1"/>
    <n v="1"/>
    <n v="6859"/>
    <n v="0.1"/>
    <n v="0.1"/>
    <n v="1"/>
  </r>
  <r>
    <x v="0"/>
    <x v="1"/>
    <x v="4"/>
    <n v="556"/>
    <x v="1"/>
    <s v="Outpatient"/>
    <n v="1"/>
    <n v="1"/>
    <n v="4502"/>
    <n v="0.2"/>
    <n v="0.2"/>
    <n v="1"/>
  </r>
  <r>
    <x v="0"/>
    <x v="1"/>
    <x v="0"/>
    <n v="556"/>
    <x v="1"/>
    <s v="Outpatient"/>
    <n v="1"/>
    <n v="1"/>
    <n v="4935"/>
    <n v="0.2"/>
    <n v="0.2"/>
    <n v="1"/>
  </r>
  <r>
    <x v="0"/>
    <x v="1"/>
    <x v="1"/>
    <n v="556"/>
    <x v="1"/>
    <s v="Outpatient"/>
    <n v="1"/>
    <n v="1"/>
    <n v="5197"/>
    <n v="0.2"/>
    <n v="0.2"/>
    <n v="1"/>
  </r>
  <r>
    <x v="0"/>
    <x v="1"/>
    <x v="6"/>
    <n v="555"/>
    <x v="0"/>
    <s v="Outpatient"/>
    <n v="1"/>
    <n v="1"/>
    <n v="5022"/>
    <n v="0.2"/>
    <n v="0.2"/>
    <n v="1"/>
  </r>
  <r>
    <x v="1"/>
    <x v="0"/>
    <x v="11"/>
    <n v="555"/>
    <x v="0"/>
    <s v="Outpatient"/>
    <n v="1"/>
    <n v="1"/>
    <n v="14755"/>
    <n v="0.1"/>
    <n v="0.1"/>
    <n v="1"/>
  </r>
  <r>
    <x v="1"/>
    <x v="0"/>
    <x v="7"/>
    <n v="556"/>
    <x v="1"/>
    <s v="Outpatient"/>
    <n v="1"/>
    <n v="1"/>
    <n v="17150"/>
    <n v="0.1"/>
    <n v="0.1"/>
    <n v="1"/>
  </r>
  <r>
    <x v="1"/>
    <x v="0"/>
    <x v="3"/>
    <n v="555"/>
    <x v="0"/>
    <s v="Outpatient"/>
    <n v="1"/>
    <n v="1"/>
    <n v="12647"/>
    <n v="0.1"/>
    <n v="0.1"/>
    <n v="1"/>
  </r>
  <r>
    <x v="1"/>
    <x v="0"/>
    <x v="4"/>
    <n v="555"/>
    <x v="0"/>
    <s v="Outpatient"/>
    <n v="2"/>
    <n v="2"/>
    <n v="8734"/>
    <n v="0.2"/>
    <n v="0.2"/>
    <n v="1"/>
  </r>
  <r>
    <x v="1"/>
    <x v="0"/>
    <x v="5"/>
    <n v="555"/>
    <x v="0"/>
    <s v="Outpatient"/>
    <n v="2"/>
    <n v="1"/>
    <n v="8315"/>
    <n v="0.1"/>
    <n v="0.2"/>
    <n v="2"/>
  </r>
  <r>
    <x v="1"/>
    <x v="0"/>
    <x v="5"/>
    <n v="556"/>
    <x v="1"/>
    <s v="Outpatient"/>
    <n v="1"/>
    <n v="1"/>
    <n v="8315"/>
    <n v="0.1"/>
    <n v="0.1"/>
    <n v="1"/>
  </r>
  <r>
    <x v="1"/>
    <x v="0"/>
    <x v="0"/>
    <n v="555"/>
    <x v="0"/>
    <s v="Outpatient"/>
    <n v="1"/>
    <n v="1"/>
    <n v="8374"/>
    <n v="0.1"/>
    <n v="0.1"/>
    <n v="1"/>
  </r>
  <r>
    <x v="1"/>
    <x v="0"/>
    <x v="0"/>
    <n v="556"/>
    <x v="1"/>
    <s v="Outpatient"/>
    <n v="1"/>
    <n v="1"/>
    <n v="8374"/>
    <n v="0.1"/>
    <n v="0.1"/>
    <n v="1"/>
  </r>
  <r>
    <x v="1"/>
    <x v="0"/>
    <x v="1"/>
    <n v="555"/>
    <x v="0"/>
    <s v="Outpatient"/>
    <n v="2"/>
    <n v="1"/>
    <n v="8257"/>
    <n v="0.1"/>
    <n v="0.2"/>
    <n v="2"/>
  </r>
  <r>
    <x v="1"/>
    <x v="0"/>
    <x v="1"/>
    <n v="556"/>
    <x v="1"/>
    <s v="Outpatient"/>
    <n v="4"/>
    <n v="2"/>
    <n v="8257"/>
    <n v="0.2"/>
    <n v="0.5"/>
    <n v="2"/>
  </r>
  <r>
    <x v="1"/>
    <x v="0"/>
    <x v="2"/>
    <n v="556"/>
    <x v="1"/>
    <s v="Outpatient"/>
    <n v="1"/>
    <n v="1"/>
    <n v="8948"/>
    <n v="0.1"/>
    <n v="0.1"/>
    <n v="1"/>
  </r>
  <r>
    <x v="1"/>
    <x v="0"/>
    <x v="6"/>
    <n v="556"/>
    <x v="1"/>
    <s v="Outpatient"/>
    <n v="5"/>
    <n v="3"/>
    <n v="9265"/>
    <n v="0.3"/>
    <n v="0.5"/>
    <n v="1.7"/>
  </r>
  <r>
    <x v="1"/>
    <x v="1"/>
    <x v="11"/>
    <n v="556"/>
    <x v="1"/>
    <s v="Outpatient"/>
    <n v="5"/>
    <n v="1"/>
    <n v="15331"/>
    <n v="0.1"/>
    <n v="0.3"/>
    <n v="5"/>
  </r>
  <r>
    <x v="1"/>
    <x v="1"/>
    <x v="7"/>
    <n v="555"/>
    <x v="0"/>
    <s v="Outpatient"/>
    <n v="4"/>
    <n v="1"/>
    <n v="17800"/>
    <n v="0.1"/>
    <n v="0.2"/>
    <n v="4"/>
  </r>
  <r>
    <x v="1"/>
    <x v="1"/>
    <x v="8"/>
    <n v="555"/>
    <x v="0"/>
    <s v="Outpatient"/>
    <n v="1"/>
    <n v="1"/>
    <n v="12088"/>
    <n v="0.1"/>
    <n v="0.1"/>
    <n v="1"/>
  </r>
  <r>
    <x v="1"/>
    <x v="1"/>
    <x v="8"/>
    <n v="556"/>
    <x v="1"/>
    <s v="Outpatient"/>
    <n v="1"/>
    <n v="1"/>
    <n v="12088"/>
    <n v="0.1"/>
    <n v="0.1"/>
    <n v="1"/>
  </r>
  <r>
    <x v="1"/>
    <x v="1"/>
    <x v="5"/>
    <n v="555"/>
    <x v="0"/>
    <s v="Outpatient"/>
    <n v="13"/>
    <n v="3"/>
    <n v="8670"/>
    <n v="0.3"/>
    <n v="1.5"/>
    <n v="4.3"/>
  </r>
  <r>
    <x v="1"/>
    <x v="1"/>
    <x v="5"/>
    <n v="556"/>
    <x v="1"/>
    <s v="Outpatient"/>
    <n v="1"/>
    <n v="1"/>
    <n v="8670"/>
    <n v="0.1"/>
    <n v="0.1"/>
    <n v="1"/>
  </r>
  <r>
    <x v="1"/>
    <x v="1"/>
    <x v="0"/>
    <n v="555"/>
    <x v="0"/>
    <s v="Outpatient"/>
    <n v="54"/>
    <n v="4"/>
    <n v="8653"/>
    <n v="0.5"/>
    <n v="6.2"/>
    <n v="13.5"/>
  </r>
  <r>
    <x v="1"/>
    <x v="1"/>
    <x v="0"/>
    <n v="556"/>
    <x v="1"/>
    <s v="Outpatient"/>
    <n v="1"/>
    <n v="1"/>
    <n v="8653"/>
    <n v="0.1"/>
    <n v="0.1"/>
    <n v="1"/>
  </r>
  <r>
    <x v="1"/>
    <x v="1"/>
    <x v="1"/>
    <n v="555"/>
    <x v="0"/>
    <s v="Outpatient"/>
    <n v="20"/>
    <n v="4"/>
    <n v="8433"/>
    <n v="0.5"/>
    <n v="2.4"/>
    <n v="5"/>
  </r>
  <r>
    <x v="1"/>
    <x v="1"/>
    <x v="1"/>
    <n v="556"/>
    <x v="1"/>
    <s v="Outpatient"/>
    <n v="9"/>
    <n v="2"/>
    <n v="8433"/>
    <n v="0.2"/>
    <n v="1.1000000000000001"/>
    <n v="4.5"/>
  </r>
  <r>
    <x v="1"/>
    <x v="1"/>
    <x v="2"/>
    <n v="555"/>
    <x v="0"/>
    <s v="Outpatient"/>
    <n v="13"/>
    <n v="3"/>
    <n v="9199"/>
    <n v="0.3"/>
    <n v="1.4"/>
    <n v="4.3"/>
  </r>
  <r>
    <x v="1"/>
    <x v="1"/>
    <x v="2"/>
    <n v="556"/>
    <x v="1"/>
    <s v="Outpatient"/>
    <n v="1"/>
    <n v="1"/>
    <n v="9199"/>
    <n v="0.1"/>
    <n v="0.1"/>
    <n v="1"/>
  </r>
  <r>
    <x v="1"/>
    <x v="1"/>
    <x v="6"/>
    <n v="555"/>
    <x v="0"/>
    <s v="Outpatient"/>
    <n v="5"/>
    <n v="2"/>
    <n v="9543"/>
    <n v="0.2"/>
    <n v="0.5"/>
    <n v="2.5"/>
  </r>
  <r>
    <x v="2"/>
    <x v="0"/>
    <x v="7"/>
    <n v="555"/>
    <x v="0"/>
    <s v="Outpatient"/>
    <n v="5"/>
    <n v="1"/>
    <n v="13482"/>
    <n v="0.1"/>
    <n v="0.4"/>
    <n v="5"/>
  </r>
  <r>
    <x v="2"/>
    <x v="0"/>
    <x v="7"/>
    <n v="556"/>
    <x v="1"/>
    <s v="Outpatient"/>
    <n v="4"/>
    <n v="2"/>
    <n v="13482"/>
    <n v="0.1"/>
    <n v="0.3"/>
    <n v="2"/>
  </r>
  <r>
    <x v="2"/>
    <x v="0"/>
    <x v="8"/>
    <n v="555"/>
    <x v="0"/>
    <s v="Outpatient"/>
    <n v="1"/>
    <n v="1"/>
    <n v="9231"/>
    <n v="0.1"/>
    <n v="0.1"/>
    <n v="1"/>
  </r>
  <r>
    <x v="2"/>
    <x v="0"/>
    <x v="9"/>
    <n v="555"/>
    <x v="0"/>
    <s v="Outpatient"/>
    <n v="6"/>
    <n v="1"/>
    <n v="9513"/>
    <n v="0.1"/>
    <n v="0.6"/>
    <n v="6"/>
  </r>
  <r>
    <x v="2"/>
    <x v="0"/>
    <x v="9"/>
    <n v="556"/>
    <x v="1"/>
    <s v="Outpatient"/>
    <n v="6"/>
    <n v="1"/>
    <n v="9513"/>
    <n v="0.1"/>
    <n v="0.6"/>
    <n v="6"/>
  </r>
  <r>
    <x v="2"/>
    <x v="0"/>
    <x v="3"/>
    <n v="555"/>
    <x v="0"/>
    <s v="Outpatient"/>
    <n v="2"/>
    <n v="1"/>
    <n v="9892"/>
    <n v="0.1"/>
    <n v="0.2"/>
    <n v="2"/>
  </r>
  <r>
    <x v="2"/>
    <x v="0"/>
    <x v="3"/>
    <n v="556"/>
    <x v="1"/>
    <s v="Outpatient"/>
    <n v="7"/>
    <n v="2"/>
    <n v="9892"/>
    <n v="0.2"/>
    <n v="0.7"/>
    <n v="3.5"/>
  </r>
  <r>
    <x v="2"/>
    <x v="0"/>
    <x v="4"/>
    <n v="555"/>
    <x v="0"/>
    <s v="Outpatient"/>
    <n v="5"/>
    <n v="3"/>
    <n v="6542"/>
    <n v="0.5"/>
    <n v="0.8"/>
    <n v="1.7"/>
  </r>
  <r>
    <x v="2"/>
    <x v="0"/>
    <x v="4"/>
    <n v="556"/>
    <x v="1"/>
    <s v="Outpatient"/>
    <n v="3"/>
    <n v="1"/>
    <n v="6542"/>
    <n v="0.2"/>
    <n v="0.5"/>
    <n v="3"/>
  </r>
  <r>
    <x v="2"/>
    <x v="0"/>
    <x v="5"/>
    <n v="555"/>
    <x v="0"/>
    <s v="Outpatient"/>
    <n v="1"/>
    <n v="1"/>
    <n v="6548"/>
    <n v="0.2"/>
    <n v="0.2"/>
    <n v="1"/>
  </r>
  <r>
    <x v="2"/>
    <x v="0"/>
    <x v="0"/>
    <n v="555"/>
    <x v="0"/>
    <s v="Outpatient"/>
    <n v="5"/>
    <n v="2"/>
    <n v="6543"/>
    <n v="0.3"/>
    <n v="0.8"/>
    <n v="2.5"/>
  </r>
  <r>
    <x v="2"/>
    <x v="0"/>
    <x v="0"/>
    <n v="556"/>
    <x v="1"/>
    <s v="Outpatient"/>
    <n v="1"/>
    <n v="1"/>
    <n v="6543"/>
    <n v="0.2"/>
    <n v="0.2"/>
    <n v="1"/>
  </r>
  <r>
    <x v="2"/>
    <x v="0"/>
    <x v="1"/>
    <n v="555"/>
    <x v="0"/>
    <s v="Outpatient"/>
    <n v="2"/>
    <n v="2"/>
    <n v="6664"/>
    <n v="0.3"/>
    <n v="0.3"/>
    <n v="1"/>
  </r>
  <r>
    <x v="2"/>
    <x v="0"/>
    <x v="1"/>
    <n v="556"/>
    <x v="1"/>
    <s v="Outpatient"/>
    <n v="1"/>
    <n v="1"/>
    <n v="6664"/>
    <n v="0.2"/>
    <n v="0.2"/>
    <n v="1"/>
  </r>
  <r>
    <x v="2"/>
    <x v="0"/>
    <x v="2"/>
    <n v="555"/>
    <x v="0"/>
    <s v="Outpatient"/>
    <n v="2"/>
    <n v="1"/>
    <n v="7145"/>
    <n v="0.1"/>
    <n v="0.3"/>
    <n v="2"/>
  </r>
  <r>
    <x v="2"/>
    <x v="0"/>
    <x v="2"/>
    <n v="556"/>
    <x v="1"/>
    <s v="Outpatient"/>
    <n v="1"/>
    <n v="1"/>
    <n v="7145"/>
    <n v="0.1"/>
    <n v="0.1"/>
    <n v="1"/>
  </r>
  <r>
    <x v="2"/>
    <x v="0"/>
    <x v="6"/>
    <n v="555"/>
    <x v="0"/>
    <s v="Outpatient"/>
    <n v="11"/>
    <n v="2"/>
    <n v="7311"/>
    <n v="0.3"/>
    <n v="1.5"/>
    <n v="5.5"/>
  </r>
  <r>
    <x v="2"/>
    <x v="0"/>
    <x v="6"/>
    <n v="556"/>
    <x v="1"/>
    <s v="Outpatient"/>
    <n v="21"/>
    <n v="2"/>
    <n v="7311"/>
    <n v="0.3"/>
    <n v="2.9"/>
    <n v="10.5"/>
  </r>
  <r>
    <x v="2"/>
    <x v="1"/>
    <x v="11"/>
    <n v="556"/>
    <x v="1"/>
    <s v="Outpatient"/>
    <n v="5"/>
    <n v="3"/>
    <n v="11333"/>
    <n v="0.3"/>
    <n v="0.4"/>
    <n v="1.7"/>
  </r>
  <r>
    <x v="2"/>
    <x v="1"/>
    <x v="7"/>
    <n v="556"/>
    <x v="1"/>
    <s v="Outpatient"/>
    <n v="4"/>
    <n v="1"/>
    <n v="13067"/>
    <n v="0.1"/>
    <n v="0.3"/>
    <n v="4"/>
  </r>
  <r>
    <x v="2"/>
    <x v="1"/>
    <x v="8"/>
    <n v="556"/>
    <x v="1"/>
    <s v="Outpatient"/>
    <n v="3"/>
    <n v="1"/>
    <n v="9374"/>
    <n v="0.1"/>
    <n v="0.3"/>
    <n v="3"/>
  </r>
  <r>
    <x v="2"/>
    <x v="1"/>
    <x v="9"/>
    <n v="555"/>
    <x v="0"/>
    <s v="Outpatient"/>
    <n v="15"/>
    <n v="2"/>
    <n v="9875"/>
    <n v="0.2"/>
    <n v="1.5"/>
    <n v="7.5"/>
  </r>
  <r>
    <x v="2"/>
    <x v="1"/>
    <x v="9"/>
    <n v="556"/>
    <x v="1"/>
    <s v="Outpatient"/>
    <n v="2"/>
    <n v="1"/>
    <n v="9875"/>
    <n v="0.1"/>
    <n v="0.2"/>
    <n v="2"/>
  </r>
  <r>
    <x v="2"/>
    <x v="1"/>
    <x v="3"/>
    <n v="555"/>
    <x v="0"/>
    <s v="Outpatient"/>
    <n v="30"/>
    <n v="2"/>
    <n v="10408"/>
    <n v="0.2"/>
    <n v="2.9"/>
    <n v="15"/>
  </r>
  <r>
    <x v="2"/>
    <x v="1"/>
    <x v="3"/>
    <n v="556"/>
    <x v="1"/>
    <s v="Outpatient"/>
    <n v="2"/>
    <n v="2"/>
    <n v="10408"/>
    <n v="0.2"/>
    <n v="0.2"/>
    <n v="1"/>
  </r>
  <r>
    <x v="2"/>
    <x v="1"/>
    <x v="4"/>
    <n v="555"/>
    <x v="0"/>
    <s v="Outpatient"/>
    <n v="26"/>
    <n v="6"/>
    <n v="6471"/>
    <n v="0.9"/>
    <n v="4"/>
    <n v="4.3"/>
  </r>
  <r>
    <x v="2"/>
    <x v="1"/>
    <x v="5"/>
    <n v="555"/>
    <x v="0"/>
    <s v="Outpatient"/>
    <n v="12"/>
    <n v="2"/>
    <n v="6329"/>
    <n v="0.3"/>
    <n v="1.9"/>
    <n v="6"/>
  </r>
  <r>
    <x v="2"/>
    <x v="1"/>
    <x v="5"/>
    <n v="556"/>
    <x v="1"/>
    <s v="Outpatient"/>
    <n v="1"/>
    <n v="1"/>
    <n v="6329"/>
    <n v="0.2"/>
    <n v="0.2"/>
    <n v="1"/>
  </r>
  <r>
    <x v="2"/>
    <x v="1"/>
    <x v="0"/>
    <n v="555"/>
    <x v="0"/>
    <s v="Outpatient"/>
    <n v="13"/>
    <n v="2"/>
    <n v="6416"/>
    <n v="0.3"/>
    <n v="2"/>
    <n v="6.5"/>
  </r>
  <r>
    <x v="2"/>
    <x v="1"/>
    <x v="0"/>
    <n v="556"/>
    <x v="1"/>
    <s v="Outpatient"/>
    <n v="6"/>
    <n v="2"/>
    <n v="6416"/>
    <n v="0.3"/>
    <n v="0.9"/>
    <n v="3"/>
  </r>
  <r>
    <x v="2"/>
    <x v="1"/>
    <x v="1"/>
    <n v="555"/>
    <x v="0"/>
    <s v="Outpatient"/>
    <n v="3"/>
    <n v="2"/>
    <n v="6394"/>
    <n v="0.3"/>
    <n v="0.5"/>
    <n v="1.5"/>
  </r>
  <r>
    <x v="2"/>
    <x v="1"/>
    <x v="1"/>
    <n v="556"/>
    <x v="1"/>
    <s v="Outpatient"/>
    <n v="7"/>
    <n v="2"/>
    <n v="6394"/>
    <n v="0.3"/>
    <n v="1.1000000000000001"/>
    <n v="3.5"/>
  </r>
  <r>
    <x v="2"/>
    <x v="1"/>
    <x v="2"/>
    <n v="555"/>
    <x v="0"/>
    <s v="Outpatient"/>
    <n v="8"/>
    <n v="2"/>
    <n v="6931"/>
    <n v="0.3"/>
    <n v="1.2"/>
    <n v="4"/>
  </r>
  <r>
    <x v="2"/>
    <x v="1"/>
    <x v="2"/>
    <n v="556"/>
    <x v="1"/>
    <s v="Outpatient"/>
    <n v="3"/>
    <n v="3"/>
    <n v="6931"/>
    <n v="0.4"/>
    <n v="0.4"/>
    <n v="1"/>
  </r>
  <r>
    <x v="2"/>
    <x v="1"/>
    <x v="6"/>
    <n v="555"/>
    <x v="0"/>
    <s v="Outpatient"/>
    <n v="25"/>
    <n v="4"/>
    <n v="7074"/>
    <n v="0.6"/>
    <n v="3.5"/>
    <n v="6.2"/>
  </r>
  <r>
    <x v="2"/>
    <x v="1"/>
    <x v="6"/>
    <n v="556"/>
    <x v="1"/>
    <s v="Outpatient"/>
    <n v="1"/>
    <n v="1"/>
    <n v="7074"/>
    <n v="0.1"/>
    <n v="0.1"/>
    <n v="1"/>
  </r>
  <r>
    <x v="3"/>
    <x v="0"/>
    <x v="11"/>
    <n v="555"/>
    <x v="0"/>
    <s v="Outpatient"/>
    <n v="1"/>
    <n v="1"/>
    <n v="7334"/>
    <n v="0.1"/>
    <n v="0.1"/>
    <n v="1"/>
  </r>
  <r>
    <x v="3"/>
    <x v="0"/>
    <x v="11"/>
    <n v="556"/>
    <x v="1"/>
    <s v="Outpatient"/>
    <n v="5"/>
    <n v="3"/>
    <n v="7334"/>
    <n v="0.4"/>
    <n v="0.7"/>
    <n v="1.7"/>
  </r>
  <r>
    <x v="3"/>
    <x v="0"/>
    <x v="7"/>
    <n v="556"/>
    <x v="1"/>
    <s v="Outpatient"/>
    <n v="2"/>
    <n v="1"/>
    <n v="9065"/>
    <n v="0.1"/>
    <n v="0.2"/>
    <n v="2"/>
  </r>
  <r>
    <x v="3"/>
    <x v="0"/>
    <x v="8"/>
    <n v="555"/>
    <x v="0"/>
    <s v="Outpatient"/>
    <n v="1"/>
    <n v="1"/>
    <n v="5706"/>
    <n v="0.2"/>
    <n v="0.2"/>
    <n v="1"/>
  </r>
  <r>
    <x v="3"/>
    <x v="0"/>
    <x v="8"/>
    <n v="556"/>
    <x v="1"/>
    <s v="Outpatient"/>
    <n v="2"/>
    <n v="1"/>
    <n v="5706"/>
    <n v="0.2"/>
    <n v="0.4"/>
    <n v="2"/>
  </r>
  <r>
    <x v="3"/>
    <x v="0"/>
    <x v="9"/>
    <n v="556"/>
    <x v="1"/>
    <s v="Outpatient"/>
    <n v="2"/>
    <n v="1"/>
    <n v="6611"/>
    <n v="0.2"/>
    <n v="0.3"/>
    <n v="2"/>
  </r>
  <r>
    <x v="3"/>
    <x v="0"/>
    <x v="3"/>
    <n v="555"/>
    <x v="0"/>
    <s v="Outpatient"/>
    <n v="13"/>
    <n v="3"/>
    <n v="7496"/>
    <n v="0.4"/>
    <n v="1.7"/>
    <n v="4.3"/>
  </r>
  <r>
    <x v="3"/>
    <x v="0"/>
    <x v="3"/>
    <n v="556"/>
    <x v="1"/>
    <s v="Outpatient"/>
    <n v="7"/>
    <n v="4"/>
    <n v="7496"/>
    <n v="0.5"/>
    <n v="0.9"/>
    <n v="1.8"/>
  </r>
  <r>
    <x v="3"/>
    <x v="0"/>
    <x v="4"/>
    <n v="555"/>
    <x v="0"/>
    <s v="Outpatient"/>
    <n v="14"/>
    <n v="4"/>
    <n v="3526"/>
    <n v="1.1000000000000001"/>
    <n v="4"/>
    <n v="3.5"/>
  </r>
  <r>
    <x v="3"/>
    <x v="0"/>
    <x v="4"/>
    <n v="556"/>
    <x v="1"/>
    <s v="Outpatient"/>
    <n v="11"/>
    <n v="3"/>
    <n v="3526"/>
    <n v="0.9"/>
    <n v="3.1"/>
    <n v="3.7"/>
  </r>
  <r>
    <x v="3"/>
    <x v="0"/>
    <x v="5"/>
    <n v="555"/>
    <x v="0"/>
    <s v="Outpatient"/>
    <n v="2"/>
    <n v="2"/>
    <n v="3501"/>
    <n v="0.6"/>
    <n v="0.6"/>
    <n v="1"/>
  </r>
  <r>
    <x v="3"/>
    <x v="0"/>
    <x v="5"/>
    <n v="556"/>
    <x v="1"/>
    <s v="Outpatient"/>
    <n v="6"/>
    <n v="2"/>
    <n v="3501"/>
    <n v="0.6"/>
    <n v="1.7"/>
    <n v="3"/>
  </r>
  <r>
    <x v="3"/>
    <x v="0"/>
    <x v="0"/>
    <n v="555"/>
    <x v="0"/>
    <s v="Outpatient"/>
    <n v="1"/>
    <n v="1"/>
    <n v="3140"/>
    <n v="0.3"/>
    <n v="0.3"/>
    <n v="1"/>
  </r>
  <r>
    <x v="3"/>
    <x v="0"/>
    <x v="0"/>
    <n v="556"/>
    <x v="1"/>
    <s v="Outpatient"/>
    <n v="5"/>
    <n v="3"/>
    <n v="3140"/>
    <n v="1"/>
    <n v="1.6"/>
    <n v="1.7"/>
  </r>
  <r>
    <x v="3"/>
    <x v="0"/>
    <x v="2"/>
    <n v="555"/>
    <x v="0"/>
    <s v="Outpatient"/>
    <n v="8"/>
    <n v="5"/>
    <n v="3628"/>
    <n v="1.4"/>
    <n v="2.2000000000000002"/>
    <n v="1.6"/>
  </r>
  <r>
    <x v="3"/>
    <x v="0"/>
    <x v="2"/>
    <n v="556"/>
    <x v="1"/>
    <s v="Outpatient"/>
    <n v="4"/>
    <n v="2"/>
    <n v="3628"/>
    <n v="0.6"/>
    <n v="1.1000000000000001"/>
    <n v="2"/>
  </r>
  <r>
    <x v="3"/>
    <x v="0"/>
    <x v="6"/>
    <n v="556"/>
    <x v="1"/>
    <s v="Outpatient"/>
    <n v="1"/>
    <n v="1"/>
    <n v="3867"/>
    <n v="0.3"/>
    <n v="0.3"/>
    <n v="1"/>
  </r>
  <r>
    <x v="3"/>
    <x v="1"/>
    <x v="11"/>
    <n v="555"/>
    <x v="0"/>
    <s v="Outpatient"/>
    <n v="1"/>
    <n v="1"/>
    <n v="5194"/>
    <n v="0.2"/>
    <n v="0.2"/>
    <n v="1"/>
  </r>
  <r>
    <x v="3"/>
    <x v="1"/>
    <x v="7"/>
    <n v="555"/>
    <x v="0"/>
    <s v="Outpatient"/>
    <n v="2"/>
    <n v="2"/>
    <n v="5765"/>
    <n v="0.3"/>
    <n v="0.3"/>
    <n v="1"/>
  </r>
  <r>
    <x v="3"/>
    <x v="1"/>
    <x v="7"/>
    <n v="556"/>
    <x v="1"/>
    <s v="Outpatient"/>
    <n v="3"/>
    <n v="2"/>
    <n v="5765"/>
    <n v="0.3"/>
    <n v="0.5"/>
    <n v="1.5"/>
  </r>
  <r>
    <x v="3"/>
    <x v="1"/>
    <x v="8"/>
    <n v="555"/>
    <x v="0"/>
    <s v="Outpatient"/>
    <n v="2"/>
    <n v="1"/>
    <n v="4902"/>
    <n v="0.2"/>
    <n v="0.4"/>
    <n v="2"/>
  </r>
  <r>
    <x v="3"/>
    <x v="1"/>
    <x v="9"/>
    <n v="555"/>
    <x v="0"/>
    <s v="Outpatient"/>
    <n v="1"/>
    <n v="1"/>
    <n v="6147"/>
    <n v="0.2"/>
    <n v="0.2"/>
    <n v="1"/>
  </r>
  <r>
    <x v="3"/>
    <x v="1"/>
    <x v="3"/>
    <n v="555"/>
    <x v="0"/>
    <s v="Outpatient"/>
    <n v="1"/>
    <n v="1"/>
    <n v="7345"/>
    <n v="0.1"/>
    <n v="0.1"/>
    <n v="1"/>
  </r>
  <r>
    <x v="3"/>
    <x v="1"/>
    <x v="3"/>
    <n v="556"/>
    <x v="1"/>
    <s v="Outpatient"/>
    <n v="3"/>
    <n v="1"/>
    <n v="7345"/>
    <n v="0.1"/>
    <n v="0.4"/>
    <n v="3"/>
  </r>
  <r>
    <x v="3"/>
    <x v="1"/>
    <x v="4"/>
    <n v="555"/>
    <x v="0"/>
    <s v="Outpatient"/>
    <n v="1"/>
    <n v="1"/>
    <n v="2316"/>
    <n v="0.4"/>
    <n v="0.4"/>
    <n v="1"/>
  </r>
  <r>
    <x v="3"/>
    <x v="1"/>
    <x v="4"/>
    <n v="556"/>
    <x v="1"/>
    <s v="Outpatient"/>
    <n v="2"/>
    <n v="2"/>
    <n v="2316"/>
    <n v="0.9"/>
    <n v="0.9"/>
    <n v="1"/>
  </r>
  <r>
    <x v="3"/>
    <x v="1"/>
    <x v="5"/>
    <n v="555"/>
    <x v="0"/>
    <s v="Outpatient"/>
    <n v="4"/>
    <n v="2"/>
    <n v="2322"/>
    <n v="0.9"/>
    <n v="1.7"/>
    <n v="2"/>
  </r>
  <r>
    <x v="3"/>
    <x v="1"/>
    <x v="5"/>
    <n v="556"/>
    <x v="1"/>
    <s v="Outpatient"/>
    <n v="9"/>
    <n v="4"/>
    <n v="2322"/>
    <n v="1.7"/>
    <n v="3.9"/>
    <n v="2.2000000000000002"/>
  </r>
  <r>
    <x v="3"/>
    <x v="1"/>
    <x v="0"/>
    <n v="556"/>
    <x v="1"/>
    <s v="Outpatient"/>
    <n v="1"/>
    <n v="1"/>
    <n v="1986"/>
    <n v="0.5"/>
    <n v="0.5"/>
    <n v="1"/>
  </r>
  <r>
    <x v="3"/>
    <x v="1"/>
    <x v="1"/>
    <n v="556"/>
    <x v="1"/>
    <s v="Outpatient"/>
    <n v="4"/>
    <n v="1"/>
    <n v="1907"/>
    <n v="0.5"/>
    <n v="2.1"/>
    <n v="4"/>
  </r>
  <r>
    <x v="3"/>
    <x v="1"/>
    <x v="2"/>
    <n v="555"/>
    <x v="0"/>
    <s v="Outpatient"/>
    <n v="8"/>
    <n v="1"/>
    <n v="2276"/>
    <n v="0.4"/>
    <n v="3.5"/>
    <n v="8"/>
  </r>
  <r>
    <x v="3"/>
    <x v="1"/>
    <x v="2"/>
    <n v="556"/>
    <x v="1"/>
    <s v="Outpatient"/>
    <n v="5"/>
    <n v="4"/>
    <n v="2276"/>
    <n v="1.8"/>
    <n v="2.2000000000000002"/>
    <n v="1.2"/>
  </r>
  <r>
    <x v="3"/>
    <x v="1"/>
    <x v="6"/>
    <n v="555"/>
    <x v="0"/>
    <s v="Outpatient"/>
    <n v="9"/>
    <n v="3"/>
    <n v="2699"/>
    <n v="1.1000000000000001"/>
    <n v="3.3"/>
    <n v="3"/>
  </r>
  <r>
    <x v="3"/>
    <x v="1"/>
    <x v="6"/>
    <n v="556"/>
    <x v="1"/>
    <s v="Outpatient"/>
    <n v="3"/>
    <n v="2"/>
    <n v="2699"/>
    <n v="0.7"/>
    <n v="1.1000000000000001"/>
    <n v="1.5"/>
  </r>
  <r>
    <x v="4"/>
    <x v="0"/>
    <x v="11"/>
    <n v="555"/>
    <x v="0"/>
    <s v="Outpatient"/>
    <n v="83"/>
    <n v="20"/>
    <n v="47502"/>
    <n v="0.4"/>
    <n v="1.7"/>
    <n v="4.2"/>
  </r>
  <r>
    <x v="4"/>
    <x v="0"/>
    <x v="11"/>
    <n v="556"/>
    <x v="1"/>
    <s v="Outpatient"/>
    <n v="50"/>
    <n v="27"/>
    <n v="47502"/>
    <n v="0.6"/>
    <n v="1.1000000000000001"/>
    <n v="1.9"/>
  </r>
  <r>
    <x v="4"/>
    <x v="0"/>
    <x v="7"/>
    <n v="555"/>
    <x v="0"/>
    <s v="Outpatient"/>
    <n v="93"/>
    <n v="24"/>
    <n v="49600"/>
    <n v="0.5"/>
    <n v="1.9"/>
    <n v="3.9"/>
  </r>
  <r>
    <x v="4"/>
    <x v="0"/>
    <x v="7"/>
    <n v="556"/>
    <x v="1"/>
    <s v="Outpatient"/>
    <n v="73"/>
    <n v="33"/>
    <n v="49600"/>
    <n v="0.7"/>
    <n v="1.5"/>
    <n v="2.2000000000000002"/>
  </r>
  <r>
    <x v="4"/>
    <x v="0"/>
    <x v="8"/>
    <n v="555"/>
    <x v="0"/>
    <s v="Outpatient"/>
    <n v="60"/>
    <n v="21"/>
    <n v="38960"/>
    <n v="0.5"/>
    <n v="1.5"/>
    <n v="2.9"/>
  </r>
  <r>
    <x v="4"/>
    <x v="0"/>
    <x v="8"/>
    <n v="556"/>
    <x v="1"/>
    <s v="Outpatient"/>
    <n v="49"/>
    <n v="20"/>
    <n v="38960"/>
    <n v="0.5"/>
    <n v="1.3"/>
    <n v="2.4"/>
  </r>
  <r>
    <x v="4"/>
    <x v="0"/>
    <x v="9"/>
    <n v="555"/>
    <x v="0"/>
    <s v="Outpatient"/>
    <n v="62"/>
    <n v="12"/>
    <n v="41348"/>
    <n v="0.3"/>
    <n v="1.5"/>
    <n v="5.2"/>
  </r>
  <r>
    <x v="4"/>
    <x v="0"/>
    <x v="9"/>
    <n v="556"/>
    <x v="1"/>
    <s v="Outpatient"/>
    <n v="44"/>
    <n v="20"/>
    <n v="41348"/>
    <n v="0.5"/>
    <n v="1.1000000000000001"/>
    <n v="2.2000000000000002"/>
  </r>
  <r>
    <x v="4"/>
    <x v="0"/>
    <x v="3"/>
    <n v="555"/>
    <x v="0"/>
    <s v="Outpatient"/>
    <n v="134"/>
    <n v="29"/>
    <n v="45980"/>
    <n v="0.6"/>
    <n v="2.9"/>
    <n v="4.5999999999999996"/>
  </r>
  <r>
    <x v="4"/>
    <x v="0"/>
    <x v="3"/>
    <n v="556"/>
    <x v="1"/>
    <s v="Outpatient"/>
    <n v="74"/>
    <n v="21"/>
    <n v="45980"/>
    <n v="0.5"/>
    <n v="1.6"/>
    <n v="3.5"/>
  </r>
  <r>
    <x v="4"/>
    <x v="0"/>
    <x v="4"/>
    <n v="555"/>
    <x v="0"/>
    <s v="Outpatient"/>
    <n v="170"/>
    <n v="37"/>
    <n v="23723"/>
    <n v="1.6"/>
    <n v="7.2"/>
    <n v="4.5999999999999996"/>
  </r>
  <r>
    <x v="4"/>
    <x v="0"/>
    <x v="4"/>
    <n v="556"/>
    <x v="1"/>
    <s v="Outpatient"/>
    <n v="64"/>
    <n v="23"/>
    <n v="23723"/>
    <n v="1"/>
    <n v="2.7"/>
    <n v="2.8"/>
  </r>
  <r>
    <x v="4"/>
    <x v="0"/>
    <x v="5"/>
    <n v="555"/>
    <x v="0"/>
    <s v="Outpatient"/>
    <n v="150"/>
    <n v="28"/>
    <n v="23417"/>
    <n v="1.2"/>
    <n v="6.4"/>
    <n v="5.4"/>
  </r>
  <r>
    <x v="4"/>
    <x v="0"/>
    <x v="5"/>
    <n v="556"/>
    <x v="1"/>
    <s v="Outpatient"/>
    <n v="61"/>
    <n v="24"/>
    <n v="23417"/>
    <n v="1"/>
    <n v="2.6"/>
    <n v="2.5"/>
  </r>
  <r>
    <x v="4"/>
    <x v="0"/>
    <x v="0"/>
    <n v="555"/>
    <x v="0"/>
    <s v="Outpatient"/>
    <n v="83"/>
    <n v="27"/>
    <n v="20619"/>
    <n v="1.3"/>
    <n v="4"/>
    <n v="3.1"/>
  </r>
  <r>
    <x v="4"/>
    <x v="0"/>
    <x v="0"/>
    <n v="556"/>
    <x v="1"/>
    <s v="Outpatient"/>
    <n v="70"/>
    <n v="28"/>
    <n v="20619"/>
    <n v="1.4"/>
    <n v="3.4"/>
    <n v="2.5"/>
  </r>
  <r>
    <x v="4"/>
    <x v="0"/>
    <x v="1"/>
    <n v="555"/>
    <x v="0"/>
    <s v="Outpatient"/>
    <n v="127"/>
    <n v="31"/>
    <n v="20056"/>
    <n v="1.5"/>
    <n v="6.3"/>
    <n v="4.0999999999999996"/>
  </r>
  <r>
    <x v="4"/>
    <x v="0"/>
    <x v="1"/>
    <n v="556"/>
    <x v="1"/>
    <s v="Outpatient"/>
    <n v="136"/>
    <n v="37"/>
    <n v="20056"/>
    <n v="1.8"/>
    <n v="6.8"/>
    <n v="3.7"/>
  </r>
  <r>
    <x v="4"/>
    <x v="0"/>
    <x v="2"/>
    <n v="555"/>
    <x v="0"/>
    <s v="Outpatient"/>
    <n v="97"/>
    <n v="27"/>
    <n v="23291"/>
    <n v="1.2"/>
    <n v="4.2"/>
    <n v="3.6"/>
  </r>
  <r>
    <x v="4"/>
    <x v="0"/>
    <x v="2"/>
    <n v="556"/>
    <x v="1"/>
    <s v="Outpatient"/>
    <n v="150"/>
    <n v="39"/>
    <n v="23291"/>
    <n v="1.7"/>
    <n v="6.4"/>
    <n v="3.8"/>
  </r>
  <r>
    <x v="4"/>
    <x v="0"/>
    <x v="6"/>
    <n v="555"/>
    <x v="0"/>
    <s v="Outpatient"/>
    <n v="196"/>
    <n v="41"/>
    <n v="25505"/>
    <n v="1.6"/>
    <n v="7.7"/>
    <n v="4.8"/>
  </r>
  <r>
    <x v="4"/>
    <x v="0"/>
    <x v="6"/>
    <n v="556"/>
    <x v="1"/>
    <s v="Outpatient"/>
    <n v="192"/>
    <n v="45"/>
    <n v="25505"/>
    <n v="1.8"/>
    <n v="7.5"/>
    <n v="4.3"/>
  </r>
  <r>
    <x v="4"/>
    <x v="1"/>
    <x v="11"/>
    <n v="555"/>
    <x v="0"/>
    <s v="Outpatient"/>
    <n v="34"/>
    <n v="10"/>
    <n v="33609"/>
    <n v="0.3"/>
    <n v="1"/>
    <n v="3.4"/>
  </r>
  <r>
    <x v="4"/>
    <x v="1"/>
    <x v="11"/>
    <n v="556"/>
    <x v="1"/>
    <s v="Outpatient"/>
    <n v="52"/>
    <n v="23"/>
    <n v="33609"/>
    <n v="0.7"/>
    <n v="1.5"/>
    <n v="2.2999999999999998"/>
  </r>
  <r>
    <x v="4"/>
    <x v="1"/>
    <x v="7"/>
    <n v="555"/>
    <x v="0"/>
    <s v="Outpatient"/>
    <n v="51"/>
    <n v="13"/>
    <n v="31058"/>
    <n v="0.4"/>
    <n v="1.6"/>
    <n v="3.9"/>
  </r>
  <r>
    <x v="4"/>
    <x v="1"/>
    <x v="7"/>
    <n v="556"/>
    <x v="1"/>
    <s v="Outpatient"/>
    <n v="40"/>
    <n v="27"/>
    <n v="31058"/>
    <n v="0.9"/>
    <n v="1.3"/>
    <n v="1.5"/>
  </r>
  <r>
    <x v="4"/>
    <x v="1"/>
    <x v="8"/>
    <n v="555"/>
    <x v="0"/>
    <s v="Outpatient"/>
    <n v="39"/>
    <n v="19"/>
    <n v="31120"/>
    <n v="0.6"/>
    <n v="1.3"/>
    <n v="2.1"/>
  </r>
  <r>
    <x v="4"/>
    <x v="1"/>
    <x v="8"/>
    <n v="556"/>
    <x v="1"/>
    <s v="Outpatient"/>
    <n v="27"/>
    <n v="17"/>
    <n v="31120"/>
    <n v="0.5"/>
    <n v="0.9"/>
    <n v="1.6"/>
  </r>
  <r>
    <x v="4"/>
    <x v="1"/>
    <x v="9"/>
    <n v="555"/>
    <x v="0"/>
    <s v="Outpatient"/>
    <n v="20"/>
    <n v="9"/>
    <n v="33270"/>
    <n v="0.3"/>
    <n v="0.6"/>
    <n v="2.2000000000000002"/>
  </r>
  <r>
    <x v="4"/>
    <x v="1"/>
    <x v="9"/>
    <n v="556"/>
    <x v="1"/>
    <s v="Outpatient"/>
    <n v="28"/>
    <n v="14"/>
    <n v="33270"/>
    <n v="0.4"/>
    <n v="0.8"/>
    <n v="2"/>
  </r>
  <r>
    <x v="4"/>
    <x v="1"/>
    <x v="3"/>
    <n v="555"/>
    <x v="0"/>
    <s v="Outpatient"/>
    <n v="45"/>
    <n v="15"/>
    <n v="37150"/>
    <n v="0.4"/>
    <n v="1.2"/>
    <n v="3"/>
  </r>
  <r>
    <x v="4"/>
    <x v="1"/>
    <x v="3"/>
    <n v="556"/>
    <x v="1"/>
    <s v="Outpatient"/>
    <n v="26"/>
    <n v="15"/>
    <n v="37150"/>
    <n v="0.4"/>
    <n v="0.7"/>
    <n v="1.7"/>
  </r>
  <r>
    <x v="4"/>
    <x v="1"/>
    <x v="4"/>
    <n v="555"/>
    <x v="0"/>
    <s v="Outpatient"/>
    <n v="39"/>
    <n v="18"/>
    <n v="15684"/>
    <n v="1.1000000000000001"/>
    <n v="2.5"/>
    <n v="2.2000000000000002"/>
  </r>
  <r>
    <x v="4"/>
    <x v="1"/>
    <x v="4"/>
    <n v="556"/>
    <x v="1"/>
    <s v="Outpatient"/>
    <n v="71"/>
    <n v="16"/>
    <n v="15684"/>
    <n v="1"/>
    <n v="4.5"/>
    <n v="4.4000000000000004"/>
  </r>
  <r>
    <x v="4"/>
    <x v="1"/>
    <x v="5"/>
    <n v="555"/>
    <x v="0"/>
    <s v="Outpatient"/>
    <n v="77"/>
    <n v="25"/>
    <n v="15537"/>
    <n v="1.6"/>
    <n v="5"/>
    <n v="3.1"/>
  </r>
  <r>
    <x v="4"/>
    <x v="1"/>
    <x v="5"/>
    <n v="556"/>
    <x v="1"/>
    <s v="Outpatient"/>
    <n v="53"/>
    <n v="18"/>
    <n v="15537"/>
    <n v="1.2"/>
    <n v="3.4"/>
    <n v="2.9"/>
  </r>
  <r>
    <x v="4"/>
    <x v="1"/>
    <x v="0"/>
    <n v="555"/>
    <x v="0"/>
    <s v="Outpatient"/>
    <n v="70"/>
    <n v="14"/>
    <n v="12796"/>
    <n v="1.1000000000000001"/>
    <n v="5.5"/>
    <n v="5"/>
  </r>
  <r>
    <x v="4"/>
    <x v="1"/>
    <x v="0"/>
    <n v="556"/>
    <x v="1"/>
    <s v="Outpatient"/>
    <n v="61"/>
    <n v="19"/>
    <n v="12796"/>
    <n v="1.5"/>
    <n v="4.8"/>
    <n v="3.2"/>
  </r>
  <r>
    <x v="4"/>
    <x v="1"/>
    <x v="1"/>
    <n v="555"/>
    <x v="0"/>
    <s v="Outpatient"/>
    <n v="59"/>
    <n v="20"/>
    <n v="12387"/>
    <n v="1.6"/>
    <n v="4.8"/>
    <n v="3"/>
  </r>
  <r>
    <x v="4"/>
    <x v="1"/>
    <x v="1"/>
    <n v="556"/>
    <x v="1"/>
    <s v="Outpatient"/>
    <n v="93"/>
    <n v="28"/>
    <n v="12387"/>
    <n v="2.2999999999999998"/>
    <n v="7.5"/>
    <n v="3.3"/>
  </r>
  <r>
    <x v="4"/>
    <x v="1"/>
    <x v="2"/>
    <n v="555"/>
    <x v="0"/>
    <s v="Outpatient"/>
    <n v="89"/>
    <n v="25"/>
    <n v="14053"/>
    <n v="1.8"/>
    <n v="6.3"/>
    <n v="3.6"/>
  </r>
  <r>
    <x v="4"/>
    <x v="1"/>
    <x v="2"/>
    <n v="556"/>
    <x v="1"/>
    <s v="Outpatient"/>
    <n v="99"/>
    <n v="27"/>
    <n v="14053"/>
    <n v="1.9"/>
    <n v="7"/>
    <n v="3.7"/>
  </r>
  <r>
    <x v="4"/>
    <x v="1"/>
    <x v="6"/>
    <n v="555"/>
    <x v="0"/>
    <s v="Outpatient"/>
    <n v="124"/>
    <n v="31"/>
    <n v="16135"/>
    <n v="1.9"/>
    <n v="7.7"/>
    <n v="4"/>
  </r>
  <r>
    <x v="4"/>
    <x v="1"/>
    <x v="6"/>
    <n v="556"/>
    <x v="1"/>
    <s v="Outpatient"/>
    <n v="181"/>
    <n v="30"/>
    <n v="16135"/>
    <n v="1.9"/>
    <n v="11.2"/>
    <n v="6"/>
  </r>
  <r>
    <x v="5"/>
    <x v="0"/>
    <x v="4"/>
    <n v="555"/>
    <x v="0"/>
    <s v="Outpatient"/>
    <n v="1"/>
    <n v="1"/>
    <n v="5845"/>
    <n v="0.2"/>
    <n v="0.2"/>
    <n v="1"/>
  </r>
  <r>
    <x v="5"/>
    <x v="0"/>
    <x v="2"/>
    <n v="555"/>
    <x v="0"/>
    <s v="Outpatient"/>
    <n v="1"/>
    <n v="1"/>
    <n v="7056"/>
    <n v="0.1"/>
    <n v="0.1"/>
    <n v="1"/>
  </r>
  <r>
    <x v="5"/>
    <x v="0"/>
    <x v="2"/>
    <n v="556"/>
    <x v="1"/>
    <s v="Outpatient"/>
    <n v="1"/>
    <n v="1"/>
    <n v="7056"/>
    <n v="0.1"/>
    <n v="0.1"/>
    <n v="1"/>
  </r>
  <r>
    <x v="5"/>
    <x v="1"/>
    <x v="3"/>
    <n v="555"/>
    <x v="0"/>
    <s v="Outpatient"/>
    <n v="1"/>
    <n v="1"/>
    <n v="5251"/>
    <n v="0.2"/>
    <n v="0.2"/>
    <n v="1"/>
  </r>
  <r>
    <x v="5"/>
    <x v="1"/>
    <x v="2"/>
    <n v="555"/>
    <x v="0"/>
    <s v="Outpatient"/>
    <n v="1"/>
    <n v="1"/>
    <n v="7343"/>
    <n v="0.1"/>
    <n v="0.1"/>
    <n v="1"/>
  </r>
  <r>
    <x v="5"/>
    <x v="1"/>
    <x v="6"/>
    <n v="556"/>
    <x v="1"/>
    <s v="Outpatient"/>
    <n v="1"/>
    <n v="1"/>
    <n v="7752"/>
    <n v="0.1"/>
    <n v="0.1"/>
    <n v="1"/>
  </r>
  <r>
    <x v="6"/>
    <x v="0"/>
    <x v="11"/>
    <n v="555"/>
    <x v="0"/>
    <s v="Outpatient"/>
    <n v="41"/>
    <n v="25"/>
    <n v="30987"/>
    <n v="0.8"/>
    <n v="1.3"/>
    <n v="1.6"/>
  </r>
  <r>
    <x v="6"/>
    <x v="0"/>
    <x v="11"/>
    <n v="556"/>
    <x v="1"/>
    <s v="Outpatient"/>
    <n v="42"/>
    <n v="24"/>
    <n v="30987"/>
    <n v="0.8"/>
    <n v="1.4"/>
    <n v="1.8"/>
  </r>
  <r>
    <x v="6"/>
    <x v="0"/>
    <x v="7"/>
    <n v="555"/>
    <x v="0"/>
    <s v="Outpatient"/>
    <n v="91"/>
    <n v="33"/>
    <n v="30370"/>
    <n v="1.1000000000000001"/>
    <n v="3"/>
    <n v="2.8"/>
  </r>
  <r>
    <x v="6"/>
    <x v="0"/>
    <x v="7"/>
    <n v="556"/>
    <x v="1"/>
    <s v="Outpatient"/>
    <n v="95"/>
    <n v="40"/>
    <n v="30370"/>
    <n v="1.3"/>
    <n v="3.1"/>
    <n v="2.4"/>
  </r>
  <r>
    <x v="6"/>
    <x v="0"/>
    <x v="8"/>
    <n v="555"/>
    <x v="0"/>
    <s v="Outpatient"/>
    <n v="62"/>
    <n v="31"/>
    <n v="31297"/>
    <n v="1"/>
    <n v="2"/>
    <n v="2"/>
  </r>
  <r>
    <x v="6"/>
    <x v="0"/>
    <x v="8"/>
    <n v="556"/>
    <x v="1"/>
    <s v="Outpatient"/>
    <n v="64"/>
    <n v="38"/>
    <n v="31297"/>
    <n v="1.2"/>
    <n v="2"/>
    <n v="1.7"/>
  </r>
  <r>
    <x v="6"/>
    <x v="0"/>
    <x v="9"/>
    <n v="555"/>
    <x v="0"/>
    <s v="Outpatient"/>
    <n v="55"/>
    <n v="22"/>
    <n v="34312"/>
    <n v="0.6"/>
    <n v="1.6"/>
    <n v="2.5"/>
  </r>
  <r>
    <x v="6"/>
    <x v="0"/>
    <x v="9"/>
    <n v="556"/>
    <x v="1"/>
    <s v="Outpatient"/>
    <n v="75"/>
    <n v="23"/>
    <n v="34312"/>
    <n v="0.7"/>
    <n v="2.2000000000000002"/>
    <n v="3.3"/>
  </r>
  <r>
    <x v="6"/>
    <x v="0"/>
    <x v="3"/>
    <n v="555"/>
    <x v="0"/>
    <s v="Outpatient"/>
    <n v="78"/>
    <n v="31"/>
    <n v="39097"/>
    <n v="0.8"/>
    <n v="2"/>
    <n v="2.5"/>
  </r>
  <r>
    <x v="6"/>
    <x v="0"/>
    <x v="3"/>
    <n v="556"/>
    <x v="1"/>
    <s v="Outpatient"/>
    <n v="58"/>
    <n v="32"/>
    <n v="39097"/>
    <n v="0.8"/>
    <n v="1.5"/>
    <n v="1.8"/>
  </r>
  <r>
    <x v="6"/>
    <x v="0"/>
    <x v="4"/>
    <n v="555"/>
    <x v="0"/>
    <s v="Outpatient"/>
    <n v="168"/>
    <n v="47"/>
    <n v="19714"/>
    <n v="2.4"/>
    <n v="8.5"/>
    <n v="3.6"/>
  </r>
  <r>
    <x v="6"/>
    <x v="0"/>
    <x v="4"/>
    <n v="556"/>
    <x v="1"/>
    <s v="Outpatient"/>
    <n v="139"/>
    <n v="48"/>
    <n v="19714"/>
    <n v="2.4"/>
    <n v="7.1"/>
    <n v="2.9"/>
  </r>
  <r>
    <x v="6"/>
    <x v="0"/>
    <x v="5"/>
    <n v="555"/>
    <x v="0"/>
    <s v="Outpatient"/>
    <n v="218"/>
    <n v="53"/>
    <n v="20104"/>
    <n v="2.6"/>
    <n v="10.8"/>
    <n v="4.0999999999999996"/>
  </r>
  <r>
    <x v="6"/>
    <x v="0"/>
    <x v="5"/>
    <n v="556"/>
    <x v="1"/>
    <s v="Outpatient"/>
    <n v="142"/>
    <n v="44"/>
    <n v="20104"/>
    <n v="2.2000000000000002"/>
    <n v="7.1"/>
    <n v="3.2"/>
  </r>
  <r>
    <x v="6"/>
    <x v="0"/>
    <x v="0"/>
    <n v="555"/>
    <x v="0"/>
    <s v="Outpatient"/>
    <n v="216"/>
    <n v="46"/>
    <n v="17977"/>
    <n v="2.6"/>
    <n v="12"/>
    <n v="4.7"/>
  </r>
  <r>
    <x v="6"/>
    <x v="0"/>
    <x v="0"/>
    <n v="556"/>
    <x v="1"/>
    <s v="Outpatient"/>
    <n v="143"/>
    <n v="50"/>
    <n v="17977"/>
    <n v="2.8"/>
    <n v="8"/>
    <n v="2.9"/>
  </r>
  <r>
    <x v="6"/>
    <x v="0"/>
    <x v="1"/>
    <n v="555"/>
    <x v="0"/>
    <s v="Outpatient"/>
    <n v="164"/>
    <n v="46"/>
    <n v="18322"/>
    <n v="2.5"/>
    <n v="9"/>
    <n v="3.6"/>
  </r>
  <r>
    <x v="6"/>
    <x v="0"/>
    <x v="1"/>
    <n v="556"/>
    <x v="1"/>
    <s v="Outpatient"/>
    <n v="188"/>
    <n v="54"/>
    <n v="18322"/>
    <n v="2.9"/>
    <n v="10.3"/>
    <n v="3.5"/>
  </r>
  <r>
    <x v="6"/>
    <x v="0"/>
    <x v="2"/>
    <n v="555"/>
    <x v="0"/>
    <s v="Outpatient"/>
    <n v="223"/>
    <n v="66"/>
    <n v="21533"/>
    <n v="3.1"/>
    <n v="10.4"/>
    <n v="3.4"/>
  </r>
  <r>
    <x v="6"/>
    <x v="0"/>
    <x v="2"/>
    <n v="556"/>
    <x v="1"/>
    <s v="Outpatient"/>
    <n v="200"/>
    <n v="77"/>
    <n v="21533"/>
    <n v="3.6"/>
    <n v="9.3000000000000007"/>
    <n v="2.6"/>
  </r>
  <r>
    <x v="6"/>
    <x v="0"/>
    <x v="6"/>
    <n v="555"/>
    <x v="0"/>
    <s v="Outpatient"/>
    <n v="286"/>
    <n v="61"/>
    <n v="23854"/>
    <n v="2.6"/>
    <n v="12"/>
    <n v="4.7"/>
  </r>
  <r>
    <x v="6"/>
    <x v="0"/>
    <x v="6"/>
    <n v="556"/>
    <x v="1"/>
    <s v="Outpatient"/>
    <n v="219"/>
    <n v="66"/>
    <n v="23854"/>
    <n v="2.8"/>
    <n v="9.1999999999999993"/>
    <n v="3.3"/>
  </r>
  <r>
    <x v="6"/>
    <x v="1"/>
    <x v="11"/>
    <n v="555"/>
    <x v="0"/>
    <s v="Outpatient"/>
    <n v="26"/>
    <n v="15"/>
    <n v="27692"/>
    <n v="0.5"/>
    <n v="0.9"/>
    <n v="1.7"/>
  </r>
  <r>
    <x v="6"/>
    <x v="1"/>
    <x v="11"/>
    <n v="556"/>
    <x v="1"/>
    <s v="Outpatient"/>
    <n v="84"/>
    <n v="28"/>
    <n v="27692"/>
    <n v="1"/>
    <n v="3"/>
    <n v="3"/>
  </r>
  <r>
    <x v="6"/>
    <x v="1"/>
    <x v="7"/>
    <n v="555"/>
    <x v="0"/>
    <s v="Outpatient"/>
    <n v="59"/>
    <n v="20"/>
    <n v="26669"/>
    <n v="0.7"/>
    <n v="2.2000000000000002"/>
    <n v="3"/>
  </r>
  <r>
    <x v="6"/>
    <x v="1"/>
    <x v="7"/>
    <n v="556"/>
    <x v="1"/>
    <s v="Outpatient"/>
    <n v="124"/>
    <n v="48"/>
    <n v="26669"/>
    <n v="1.8"/>
    <n v="4.5999999999999996"/>
    <n v="2.6"/>
  </r>
  <r>
    <x v="6"/>
    <x v="1"/>
    <x v="8"/>
    <n v="555"/>
    <x v="0"/>
    <s v="Outpatient"/>
    <n v="33"/>
    <n v="16"/>
    <n v="28047"/>
    <n v="0.6"/>
    <n v="1.2"/>
    <n v="2.1"/>
  </r>
  <r>
    <x v="6"/>
    <x v="1"/>
    <x v="8"/>
    <n v="556"/>
    <x v="1"/>
    <s v="Outpatient"/>
    <n v="92"/>
    <n v="39"/>
    <n v="28047"/>
    <n v="1.4"/>
    <n v="3.3"/>
    <n v="2.4"/>
  </r>
  <r>
    <x v="6"/>
    <x v="1"/>
    <x v="9"/>
    <n v="555"/>
    <x v="0"/>
    <s v="Outpatient"/>
    <n v="31"/>
    <n v="12"/>
    <n v="30606"/>
    <n v="0.4"/>
    <n v="1"/>
    <n v="2.6"/>
  </r>
  <r>
    <x v="6"/>
    <x v="1"/>
    <x v="9"/>
    <n v="556"/>
    <x v="1"/>
    <s v="Outpatient"/>
    <n v="117"/>
    <n v="29"/>
    <n v="30606"/>
    <n v="0.9"/>
    <n v="3.8"/>
    <n v="4"/>
  </r>
  <r>
    <x v="6"/>
    <x v="1"/>
    <x v="3"/>
    <n v="555"/>
    <x v="0"/>
    <s v="Outpatient"/>
    <n v="40"/>
    <n v="21"/>
    <n v="34365"/>
    <n v="0.6"/>
    <n v="1.2"/>
    <n v="1.9"/>
  </r>
  <r>
    <x v="6"/>
    <x v="1"/>
    <x v="3"/>
    <n v="556"/>
    <x v="1"/>
    <s v="Outpatient"/>
    <n v="135"/>
    <n v="39"/>
    <n v="34365"/>
    <n v="1.1000000000000001"/>
    <n v="3.9"/>
    <n v="3.5"/>
  </r>
  <r>
    <x v="6"/>
    <x v="1"/>
    <x v="4"/>
    <n v="555"/>
    <x v="0"/>
    <s v="Outpatient"/>
    <n v="62"/>
    <n v="30"/>
    <n v="16481"/>
    <n v="1.8"/>
    <n v="3.8"/>
    <n v="2.1"/>
  </r>
  <r>
    <x v="6"/>
    <x v="1"/>
    <x v="4"/>
    <n v="556"/>
    <x v="1"/>
    <s v="Outpatient"/>
    <n v="175"/>
    <n v="52"/>
    <n v="16481"/>
    <n v="3.2"/>
    <n v="10.6"/>
    <n v="3.4"/>
  </r>
  <r>
    <x v="6"/>
    <x v="1"/>
    <x v="5"/>
    <n v="555"/>
    <x v="0"/>
    <s v="Outpatient"/>
    <n v="97"/>
    <n v="22"/>
    <n v="17233"/>
    <n v="1.3"/>
    <n v="5.6"/>
    <n v="4.4000000000000004"/>
  </r>
  <r>
    <x v="6"/>
    <x v="1"/>
    <x v="5"/>
    <n v="556"/>
    <x v="1"/>
    <s v="Outpatient"/>
    <n v="121"/>
    <n v="40"/>
    <n v="17233"/>
    <n v="2.2999999999999998"/>
    <n v="7"/>
    <n v="3"/>
  </r>
  <r>
    <x v="6"/>
    <x v="1"/>
    <x v="0"/>
    <n v="555"/>
    <x v="0"/>
    <s v="Outpatient"/>
    <n v="100"/>
    <n v="30"/>
    <n v="15186"/>
    <n v="2"/>
    <n v="6.6"/>
    <n v="3.3"/>
  </r>
  <r>
    <x v="6"/>
    <x v="1"/>
    <x v="0"/>
    <n v="556"/>
    <x v="1"/>
    <s v="Outpatient"/>
    <n v="139"/>
    <n v="43"/>
    <n v="15186"/>
    <n v="2.8"/>
    <n v="9.1999999999999993"/>
    <n v="3.2"/>
  </r>
  <r>
    <x v="6"/>
    <x v="1"/>
    <x v="1"/>
    <n v="555"/>
    <x v="0"/>
    <s v="Outpatient"/>
    <n v="78"/>
    <n v="30"/>
    <n v="15370"/>
    <n v="2"/>
    <n v="5.0999999999999996"/>
    <n v="2.6"/>
  </r>
  <r>
    <x v="6"/>
    <x v="1"/>
    <x v="1"/>
    <n v="556"/>
    <x v="1"/>
    <s v="Outpatient"/>
    <n v="170"/>
    <n v="46"/>
    <n v="15370"/>
    <n v="3"/>
    <n v="11.1"/>
    <n v="3.7"/>
  </r>
  <r>
    <x v="6"/>
    <x v="1"/>
    <x v="2"/>
    <n v="555"/>
    <x v="0"/>
    <s v="Outpatient"/>
    <n v="100"/>
    <n v="36"/>
    <n v="17318"/>
    <n v="2.1"/>
    <n v="5.8"/>
    <n v="2.8"/>
  </r>
  <r>
    <x v="6"/>
    <x v="1"/>
    <x v="2"/>
    <n v="556"/>
    <x v="1"/>
    <s v="Outpatient"/>
    <n v="200"/>
    <n v="57"/>
    <n v="17318"/>
    <n v="3.3"/>
    <n v="11.5"/>
    <n v="3.5"/>
  </r>
  <r>
    <x v="6"/>
    <x v="1"/>
    <x v="6"/>
    <n v="555"/>
    <x v="0"/>
    <s v="Outpatient"/>
    <n v="135"/>
    <n v="29"/>
    <n v="18977"/>
    <n v="1.5"/>
    <n v="7.1"/>
    <n v="4.7"/>
  </r>
  <r>
    <x v="6"/>
    <x v="1"/>
    <x v="6"/>
    <n v="556"/>
    <x v="1"/>
    <s v="Outpatient"/>
    <n v="292"/>
    <n v="59"/>
    <n v="18977"/>
    <n v="3.1"/>
    <n v="15.4"/>
    <n v="4.9000000000000004"/>
  </r>
  <r>
    <x v="7"/>
    <x v="0"/>
    <x v="9"/>
    <n v="555"/>
    <x v="0"/>
    <s v="Outpatient"/>
    <n v="1"/>
    <n v="1"/>
    <n v="11353"/>
    <n v="0.1"/>
    <n v="0.1"/>
    <n v="1"/>
  </r>
  <r>
    <x v="7"/>
    <x v="0"/>
    <x v="9"/>
    <n v="556"/>
    <x v="1"/>
    <s v="Outpatient"/>
    <n v="1"/>
    <n v="1"/>
    <n v="11353"/>
    <n v="0.1"/>
    <n v="0.1"/>
    <n v="1"/>
  </r>
  <r>
    <x v="7"/>
    <x v="0"/>
    <x v="4"/>
    <n v="556"/>
    <x v="1"/>
    <s v="Outpatient"/>
    <n v="2"/>
    <n v="1"/>
    <n v="8948"/>
    <n v="0.1"/>
    <n v="0.2"/>
    <n v="2"/>
  </r>
  <r>
    <x v="7"/>
    <x v="0"/>
    <x v="0"/>
    <n v="556"/>
    <x v="1"/>
    <s v="Outpatient"/>
    <n v="1"/>
    <n v="1"/>
    <n v="9230"/>
    <n v="0.1"/>
    <n v="0.1"/>
    <n v="1"/>
  </r>
  <r>
    <x v="7"/>
    <x v="0"/>
    <x v="1"/>
    <n v="555"/>
    <x v="0"/>
    <s v="Outpatient"/>
    <n v="1"/>
    <n v="1"/>
    <n v="9404"/>
    <n v="0.1"/>
    <n v="0.1"/>
    <n v="1"/>
  </r>
  <r>
    <x v="7"/>
    <x v="0"/>
    <x v="1"/>
    <n v="556"/>
    <x v="1"/>
    <s v="Outpatient"/>
    <n v="1"/>
    <n v="1"/>
    <n v="9404"/>
    <n v="0.1"/>
    <n v="0.1"/>
    <n v="1"/>
  </r>
  <r>
    <x v="7"/>
    <x v="0"/>
    <x v="2"/>
    <n v="555"/>
    <x v="0"/>
    <s v="Outpatient"/>
    <n v="1"/>
    <n v="1"/>
    <n v="10328"/>
    <n v="0.1"/>
    <n v="0.1"/>
    <n v="1"/>
  </r>
  <r>
    <x v="7"/>
    <x v="0"/>
    <x v="2"/>
    <n v="556"/>
    <x v="1"/>
    <s v="Outpatient"/>
    <n v="1"/>
    <n v="1"/>
    <n v="10328"/>
    <n v="0.1"/>
    <n v="0.1"/>
    <n v="1"/>
  </r>
  <r>
    <x v="7"/>
    <x v="0"/>
    <x v="6"/>
    <n v="556"/>
    <x v="1"/>
    <s v="Outpatient"/>
    <n v="13"/>
    <n v="3"/>
    <n v="10595"/>
    <n v="0.3"/>
    <n v="1.2"/>
    <n v="4.3"/>
  </r>
  <r>
    <x v="7"/>
    <x v="1"/>
    <x v="7"/>
    <n v="555"/>
    <x v="0"/>
    <s v="Outpatient"/>
    <n v="1"/>
    <n v="1"/>
    <n v="18633"/>
    <n v="0.1"/>
    <n v="0.1"/>
    <n v="1"/>
  </r>
  <r>
    <x v="7"/>
    <x v="1"/>
    <x v="3"/>
    <n v="555"/>
    <x v="0"/>
    <s v="Outpatient"/>
    <n v="13"/>
    <n v="1"/>
    <n v="12184"/>
    <n v="0.1"/>
    <n v="1.1000000000000001"/>
    <n v="13"/>
  </r>
  <r>
    <x v="7"/>
    <x v="1"/>
    <x v="4"/>
    <n v="555"/>
    <x v="0"/>
    <s v="Outpatient"/>
    <n v="9"/>
    <n v="1"/>
    <n v="9203"/>
    <n v="0.1"/>
    <n v="1"/>
    <n v="9"/>
  </r>
  <r>
    <x v="7"/>
    <x v="1"/>
    <x v="4"/>
    <n v="556"/>
    <x v="1"/>
    <s v="Outpatient"/>
    <n v="2"/>
    <n v="2"/>
    <n v="9203"/>
    <n v="0.2"/>
    <n v="0.2"/>
    <n v="1"/>
  </r>
  <r>
    <x v="7"/>
    <x v="1"/>
    <x v="5"/>
    <n v="555"/>
    <x v="0"/>
    <s v="Outpatient"/>
    <n v="3"/>
    <n v="1"/>
    <n v="8954"/>
    <n v="0.1"/>
    <n v="0.3"/>
    <n v="3"/>
  </r>
  <r>
    <x v="7"/>
    <x v="1"/>
    <x v="1"/>
    <n v="555"/>
    <x v="0"/>
    <s v="Outpatient"/>
    <n v="12"/>
    <n v="1"/>
    <n v="9757"/>
    <n v="0.1"/>
    <n v="1.2"/>
    <n v="12"/>
  </r>
  <r>
    <x v="7"/>
    <x v="1"/>
    <x v="2"/>
    <n v="555"/>
    <x v="0"/>
    <s v="Outpatient"/>
    <n v="26"/>
    <n v="3"/>
    <n v="10605"/>
    <n v="0.3"/>
    <n v="2.5"/>
    <n v="8.6999999999999993"/>
  </r>
  <r>
    <x v="7"/>
    <x v="1"/>
    <x v="2"/>
    <n v="556"/>
    <x v="1"/>
    <s v="Outpatient"/>
    <n v="2"/>
    <n v="1"/>
    <n v="10605"/>
    <n v="0.1"/>
    <n v="0.2"/>
    <n v="2"/>
  </r>
  <r>
    <x v="7"/>
    <x v="1"/>
    <x v="6"/>
    <n v="555"/>
    <x v="0"/>
    <s v="Outpatient"/>
    <n v="11"/>
    <n v="2"/>
    <n v="10894"/>
    <n v="0.2"/>
    <n v="1"/>
    <n v="5.5"/>
  </r>
  <r>
    <x v="7"/>
    <x v="1"/>
    <x v="6"/>
    <n v="556"/>
    <x v="1"/>
    <s v="Outpatient"/>
    <n v="13"/>
    <n v="1"/>
    <n v="10894"/>
    <n v="0.1"/>
    <n v="1.2"/>
    <n v="13"/>
  </r>
  <r>
    <x v="8"/>
    <x v="0"/>
    <x v="11"/>
    <n v="555"/>
    <x v="0"/>
    <s v="Outpatient"/>
    <n v="14"/>
    <n v="6"/>
    <n v="8124"/>
    <n v="0.7"/>
    <n v="1.7"/>
    <n v="2.2999999999999998"/>
  </r>
  <r>
    <x v="8"/>
    <x v="0"/>
    <x v="11"/>
    <n v="556"/>
    <x v="1"/>
    <s v="Outpatient"/>
    <n v="15"/>
    <n v="7"/>
    <n v="8124"/>
    <n v="0.9"/>
    <n v="1.8"/>
    <n v="2.1"/>
  </r>
  <r>
    <x v="8"/>
    <x v="0"/>
    <x v="7"/>
    <n v="555"/>
    <x v="0"/>
    <s v="Outpatient"/>
    <n v="30"/>
    <n v="9"/>
    <n v="7116"/>
    <n v="1.3"/>
    <n v="4.2"/>
    <n v="3.3"/>
  </r>
  <r>
    <x v="8"/>
    <x v="0"/>
    <x v="7"/>
    <n v="556"/>
    <x v="1"/>
    <s v="Outpatient"/>
    <n v="7"/>
    <n v="5"/>
    <n v="7116"/>
    <n v="0.7"/>
    <n v="1"/>
    <n v="1.4"/>
  </r>
  <r>
    <x v="8"/>
    <x v="0"/>
    <x v="8"/>
    <n v="555"/>
    <x v="0"/>
    <s v="Outpatient"/>
    <n v="37"/>
    <n v="13"/>
    <n v="7458"/>
    <n v="1.7"/>
    <n v="5"/>
    <n v="2.8"/>
  </r>
  <r>
    <x v="8"/>
    <x v="0"/>
    <x v="8"/>
    <n v="556"/>
    <x v="1"/>
    <s v="Outpatient"/>
    <n v="19"/>
    <n v="11"/>
    <n v="7458"/>
    <n v="1.5"/>
    <n v="2.5"/>
    <n v="1.7"/>
  </r>
  <r>
    <x v="8"/>
    <x v="0"/>
    <x v="9"/>
    <n v="555"/>
    <x v="0"/>
    <s v="Outpatient"/>
    <n v="34"/>
    <n v="10"/>
    <n v="8272"/>
    <n v="1.2"/>
    <n v="4.0999999999999996"/>
    <n v="3.4"/>
  </r>
  <r>
    <x v="8"/>
    <x v="0"/>
    <x v="9"/>
    <n v="556"/>
    <x v="1"/>
    <s v="Outpatient"/>
    <n v="24"/>
    <n v="6"/>
    <n v="8272"/>
    <n v="0.7"/>
    <n v="2.9"/>
    <n v="4"/>
  </r>
  <r>
    <x v="8"/>
    <x v="0"/>
    <x v="3"/>
    <n v="555"/>
    <x v="0"/>
    <s v="Outpatient"/>
    <n v="27"/>
    <n v="12"/>
    <n v="10438"/>
    <n v="1.1000000000000001"/>
    <n v="2.6"/>
    <n v="2.2000000000000002"/>
  </r>
  <r>
    <x v="8"/>
    <x v="0"/>
    <x v="3"/>
    <n v="556"/>
    <x v="1"/>
    <s v="Outpatient"/>
    <n v="76"/>
    <n v="25"/>
    <n v="10438"/>
    <n v="2.4"/>
    <n v="7.3"/>
    <n v="3"/>
  </r>
  <r>
    <x v="8"/>
    <x v="0"/>
    <x v="4"/>
    <n v="555"/>
    <x v="0"/>
    <s v="Outpatient"/>
    <n v="15"/>
    <n v="8"/>
    <n v="8265"/>
    <n v="1"/>
    <n v="1.8"/>
    <n v="1.9"/>
  </r>
  <r>
    <x v="8"/>
    <x v="0"/>
    <x v="4"/>
    <n v="556"/>
    <x v="1"/>
    <s v="Outpatient"/>
    <n v="32"/>
    <n v="12"/>
    <n v="8265"/>
    <n v="1.5"/>
    <n v="3.9"/>
    <n v="2.7"/>
  </r>
  <r>
    <x v="8"/>
    <x v="0"/>
    <x v="5"/>
    <n v="555"/>
    <x v="0"/>
    <s v="Outpatient"/>
    <n v="37"/>
    <n v="14"/>
    <n v="8086"/>
    <n v="1.7"/>
    <n v="4.5999999999999996"/>
    <n v="2.6"/>
  </r>
  <r>
    <x v="8"/>
    <x v="0"/>
    <x v="5"/>
    <n v="556"/>
    <x v="1"/>
    <s v="Outpatient"/>
    <n v="22"/>
    <n v="11"/>
    <n v="8086"/>
    <n v="1.4"/>
    <n v="2.7"/>
    <n v="2"/>
  </r>
  <r>
    <x v="8"/>
    <x v="0"/>
    <x v="0"/>
    <n v="555"/>
    <x v="0"/>
    <s v="Outpatient"/>
    <n v="34"/>
    <n v="13"/>
    <n v="7937"/>
    <n v="1.6"/>
    <n v="4.3"/>
    <n v="2.6"/>
  </r>
  <r>
    <x v="8"/>
    <x v="0"/>
    <x v="0"/>
    <n v="556"/>
    <x v="1"/>
    <s v="Outpatient"/>
    <n v="32"/>
    <n v="15"/>
    <n v="7937"/>
    <n v="1.9"/>
    <n v="4"/>
    <n v="2.1"/>
  </r>
  <r>
    <x v="8"/>
    <x v="0"/>
    <x v="1"/>
    <n v="555"/>
    <x v="0"/>
    <s v="Outpatient"/>
    <n v="73"/>
    <n v="14"/>
    <n v="8248"/>
    <n v="1.7"/>
    <n v="8.9"/>
    <n v="5.2"/>
  </r>
  <r>
    <x v="8"/>
    <x v="0"/>
    <x v="1"/>
    <n v="556"/>
    <x v="1"/>
    <s v="Outpatient"/>
    <n v="55"/>
    <n v="25"/>
    <n v="8248"/>
    <n v="3"/>
    <n v="6.7"/>
    <n v="2.2000000000000002"/>
  </r>
  <r>
    <x v="8"/>
    <x v="0"/>
    <x v="2"/>
    <n v="555"/>
    <x v="0"/>
    <s v="Outpatient"/>
    <n v="61"/>
    <n v="18"/>
    <n v="8580"/>
    <n v="2.1"/>
    <n v="7.1"/>
    <n v="3.4"/>
  </r>
  <r>
    <x v="8"/>
    <x v="0"/>
    <x v="2"/>
    <n v="556"/>
    <x v="1"/>
    <s v="Outpatient"/>
    <n v="53"/>
    <n v="22"/>
    <n v="8580"/>
    <n v="2.6"/>
    <n v="6.2"/>
    <n v="2.4"/>
  </r>
  <r>
    <x v="8"/>
    <x v="0"/>
    <x v="6"/>
    <n v="555"/>
    <x v="0"/>
    <s v="Outpatient"/>
    <n v="115"/>
    <n v="17"/>
    <n v="8835"/>
    <n v="1.9"/>
    <n v="13"/>
    <n v="6.8"/>
  </r>
  <r>
    <x v="8"/>
    <x v="0"/>
    <x v="6"/>
    <n v="556"/>
    <x v="1"/>
    <s v="Outpatient"/>
    <n v="110"/>
    <n v="21"/>
    <n v="8835"/>
    <n v="2.4"/>
    <n v="12.5"/>
    <n v="5.2"/>
  </r>
  <r>
    <x v="8"/>
    <x v="1"/>
    <x v="11"/>
    <n v="555"/>
    <x v="0"/>
    <s v="Outpatient"/>
    <n v="5"/>
    <n v="3"/>
    <n v="7047"/>
    <n v="0.4"/>
    <n v="0.7"/>
    <n v="1.7"/>
  </r>
  <r>
    <x v="8"/>
    <x v="1"/>
    <x v="11"/>
    <n v="556"/>
    <x v="1"/>
    <s v="Outpatient"/>
    <n v="18"/>
    <n v="11"/>
    <n v="7047"/>
    <n v="1.6"/>
    <n v="2.6"/>
    <n v="1.6"/>
  </r>
  <r>
    <x v="8"/>
    <x v="1"/>
    <x v="7"/>
    <n v="555"/>
    <x v="0"/>
    <s v="Outpatient"/>
    <n v="17"/>
    <n v="6"/>
    <n v="6057"/>
    <n v="1"/>
    <n v="2.8"/>
    <n v="2.8"/>
  </r>
  <r>
    <x v="8"/>
    <x v="1"/>
    <x v="7"/>
    <n v="556"/>
    <x v="1"/>
    <s v="Outpatient"/>
    <n v="19"/>
    <n v="7"/>
    <n v="6057"/>
    <n v="1.2"/>
    <n v="3.1"/>
    <n v="2.7"/>
  </r>
  <r>
    <x v="8"/>
    <x v="1"/>
    <x v="8"/>
    <n v="555"/>
    <x v="0"/>
    <s v="Outpatient"/>
    <n v="9"/>
    <n v="6"/>
    <n v="6620"/>
    <n v="0.9"/>
    <n v="1.4"/>
    <n v="1.5"/>
  </r>
  <r>
    <x v="8"/>
    <x v="1"/>
    <x v="8"/>
    <n v="556"/>
    <x v="1"/>
    <s v="Outpatient"/>
    <n v="10"/>
    <n v="6"/>
    <n v="6620"/>
    <n v="0.9"/>
    <n v="1.5"/>
    <n v="1.7"/>
  </r>
  <r>
    <x v="8"/>
    <x v="1"/>
    <x v="9"/>
    <n v="555"/>
    <x v="0"/>
    <s v="Outpatient"/>
    <n v="27"/>
    <n v="3"/>
    <n v="7429"/>
    <n v="0.4"/>
    <n v="3.6"/>
    <n v="9"/>
  </r>
  <r>
    <x v="8"/>
    <x v="1"/>
    <x v="9"/>
    <n v="556"/>
    <x v="1"/>
    <s v="Outpatient"/>
    <n v="19"/>
    <n v="6"/>
    <n v="7429"/>
    <n v="0.8"/>
    <n v="2.6"/>
    <n v="3.2"/>
  </r>
  <r>
    <x v="8"/>
    <x v="1"/>
    <x v="3"/>
    <n v="555"/>
    <x v="0"/>
    <s v="Outpatient"/>
    <n v="33"/>
    <n v="8"/>
    <n v="9134"/>
    <n v="0.9"/>
    <n v="3.6"/>
    <n v="4.0999999999999996"/>
  </r>
  <r>
    <x v="8"/>
    <x v="1"/>
    <x v="3"/>
    <n v="556"/>
    <x v="1"/>
    <s v="Outpatient"/>
    <n v="17"/>
    <n v="10"/>
    <n v="9134"/>
    <n v="1.1000000000000001"/>
    <n v="1.9"/>
    <n v="1.7"/>
  </r>
  <r>
    <x v="8"/>
    <x v="1"/>
    <x v="4"/>
    <n v="555"/>
    <x v="0"/>
    <s v="Outpatient"/>
    <n v="17"/>
    <n v="6"/>
    <n v="6693"/>
    <n v="0.9"/>
    <n v="2.5"/>
    <n v="2.8"/>
  </r>
  <r>
    <x v="8"/>
    <x v="1"/>
    <x v="4"/>
    <n v="556"/>
    <x v="1"/>
    <s v="Outpatient"/>
    <n v="19"/>
    <n v="10"/>
    <n v="6693"/>
    <n v="1.5"/>
    <n v="2.8"/>
    <n v="1.9"/>
  </r>
  <r>
    <x v="8"/>
    <x v="1"/>
    <x v="5"/>
    <n v="555"/>
    <x v="0"/>
    <s v="Outpatient"/>
    <n v="20"/>
    <n v="7"/>
    <n v="6650"/>
    <n v="1.1000000000000001"/>
    <n v="3"/>
    <n v="2.9"/>
  </r>
  <r>
    <x v="8"/>
    <x v="1"/>
    <x v="5"/>
    <n v="556"/>
    <x v="1"/>
    <s v="Outpatient"/>
    <n v="22"/>
    <n v="11"/>
    <n v="6650"/>
    <n v="1.7"/>
    <n v="3.3"/>
    <n v="2"/>
  </r>
  <r>
    <x v="8"/>
    <x v="1"/>
    <x v="0"/>
    <n v="555"/>
    <x v="0"/>
    <s v="Outpatient"/>
    <n v="75"/>
    <n v="11"/>
    <n v="6510"/>
    <n v="1.7"/>
    <n v="11.5"/>
    <n v="6.8"/>
  </r>
  <r>
    <x v="8"/>
    <x v="1"/>
    <x v="0"/>
    <n v="556"/>
    <x v="1"/>
    <s v="Outpatient"/>
    <n v="28"/>
    <n v="18"/>
    <n v="6510"/>
    <n v="2.8"/>
    <n v="4.3"/>
    <n v="1.6"/>
  </r>
  <r>
    <x v="8"/>
    <x v="1"/>
    <x v="1"/>
    <n v="555"/>
    <x v="0"/>
    <s v="Outpatient"/>
    <n v="45"/>
    <n v="12"/>
    <n v="6896"/>
    <n v="1.7"/>
    <n v="6.5"/>
    <n v="3.8"/>
  </r>
  <r>
    <x v="8"/>
    <x v="1"/>
    <x v="1"/>
    <n v="556"/>
    <x v="1"/>
    <s v="Outpatient"/>
    <n v="42"/>
    <n v="22"/>
    <n v="6896"/>
    <n v="3.2"/>
    <n v="6.1"/>
    <n v="1.9"/>
  </r>
  <r>
    <x v="8"/>
    <x v="1"/>
    <x v="2"/>
    <n v="555"/>
    <x v="0"/>
    <s v="Outpatient"/>
    <n v="69"/>
    <n v="14"/>
    <n v="7105"/>
    <n v="2"/>
    <n v="9.6999999999999993"/>
    <n v="4.9000000000000004"/>
  </r>
  <r>
    <x v="8"/>
    <x v="1"/>
    <x v="2"/>
    <n v="556"/>
    <x v="1"/>
    <s v="Outpatient"/>
    <n v="48"/>
    <n v="17"/>
    <n v="7105"/>
    <n v="2.4"/>
    <n v="6.8"/>
    <n v="2.8"/>
  </r>
  <r>
    <x v="8"/>
    <x v="1"/>
    <x v="6"/>
    <n v="555"/>
    <x v="0"/>
    <s v="Outpatient"/>
    <n v="49"/>
    <n v="16"/>
    <n v="7290"/>
    <n v="2.2000000000000002"/>
    <n v="6.7"/>
    <n v="3.1"/>
  </r>
  <r>
    <x v="8"/>
    <x v="1"/>
    <x v="6"/>
    <n v="556"/>
    <x v="1"/>
    <s v="Outpatient"/>
    <n v="52"/>
    <n v="23"/>
    <n v="7290"/>
    <n v="3.2"/>
    <n v="7.1"/>
    <n v="2.2999999999999998"/>
  </r>
  <r>
    <x v="9"/>
    <x v="0"/>
    <x v="11"/>
    <n v="555"/>
    <x v="0"/>
    <s v="Outpatient"/>
    <n v="2"/>
    <n v="2"/>
    <n v="6851"/>
    <n v="0.3"/>
    <n v="0.3"/>
    <n v="1"/>
  </r>
  <r>
    <x v="9"/>
    <x v="0"/>
    <x v="11"/>
    <n v="556"/>
    <x v="1"/>
    <s v="Outpatient"/>
    <n v="9"/>
    <n v="7"/>
    <n v="6851"/>
    <n v="1"/>
    <n v="1.3"/>
    <n v="1.3"/>
  </r>
  <r>
    <x v="9"/>
    <x v="0"/>
    <x v="7"/>
    <n v="555"/>
    <x v="0"/>
    <s v="Outpatient"/>
    <n v="7"/>
    <n v="3"/>
    <n v="5447"/>
    <n v="0.6"/>
    <n v="1.3"/>
    <n v="2.2999999999999998"/>
  </r>
  <r>
    <x v="9"/>
    <x v="0"/>
    <x v="7"/>
    <n v="556"/>
    <x v="1"/>
    <s v="Outpatient"/>
    <n v="10"/>
    <n v="2"/>
    <n v="5447"/>
    <n v="0.4"/>
    <n v="1.8"/>
    <n v="5"/>
  </r>
  <r>
    <x v="9"/>
    <x v="0"/>
    <x v="8"/>
    <n v="555"/>
    <x v="0"/>
    <s v="Outpatient"/>
    <n v="13"/>
    <n v="6"/>
    <n v="6264"/>
    <n v="1"/>
    <n v="2.1"/>
    <n v="2.2000000000000002"/>
  </r>
  <r>
    <x v="9"/>
    <x v="0"/>
    <x v="8"/>
    <n v="556"/>
    <x v="1"/>
    <s v="Outpatient"/>
    <n v="5"/>
    <n v="3"/>
    <n v="6264"/>
    <n v="0.5"/>
    <n v="0.8"/>
    <n v="1.7"/>
  </r>
  <r>
    <x v="9"/>
    <x v="0"/>
    <x v="9"/>
    <n v="555"/>
    <x v="0"/>
    <s v="Outpatient"/>
    <n v="9"/>
    <n v="4"/>
    <n v="7173"/>
    <n v="0.6"/>
    <n v="1.3"/>
    <n v="2.2000000000000002"/>
  </r>
  <r>
    <x v="9"/>
    <x v="0"/>
    <x v="9"/>
    <n v="556"/>
    <x v="1"/>
    <s v="Outpatient"/>
    <n v="15"/>
    <n v="5"/>
    <n v="7173"/>
    <n v="0.7"/>
    <n v="2.1"/>
    <n v="3"/>
  </r>
  <r>
    <x v="9"/>
    <x v="0"/>
    <x v="3"/>
    <n v="555"/>
    <x v="0"/>
    <s v="Outpatient"/>
    <n v="22"/>
    <n v="12"/>
    <n v="9729"/>
    <n v="1.2"/>
    <n v="2.2999999999999998"/>
    <n v="1.8"/>
  </r>
  <r>
    <x v="9"/>
    <x v="0"/>
    <x v="3"/>
    <n v="556"/>
    <x v="1"/>
    <s v="Outpatient"/>
    <n v="61"/>
    <n v="6"/>
    <n v="9729"/>
    <n v="0.6"/>
    <n v="6.3"/>
    <n v="10.199999999999999"/>
  </r>
  <r>
    <x v="9"/>
    <x v="0"/>
    <x v="4"/>
    <n v="555"/>
    <x v="0"/>
    <s v="Outpatient"/>
    <n v="8"/>
    <n v="6"/>
    <n v="7759"/>
    <n v="0.8"/>
    <n v="1"/>
    <n v="1.3"/>
  </r>
  <r>
    <x v="9"/>
    <x v="0"/>
    <x v="4"/>
    <n v="556"/>
    <x v="1"/>
    <s v="Outpatient"/>
    <n v="25"/>
    <n v="9"/>
    <n v="7759"/>
    <n v="1.2"/>
    <n v="3.2"/>
    <n v="2.8"/>
  </r>
  <r>
    <x v="9"/>
    <x v="0"/>
    <x v="5"/>
    <n v="555"/>
    <x v="0"/>
    <s v="Outpatient"/>
    <n v="18"/>
    <n v="8"/>
    <n v="7914"/>
    <n v="1"/>
    <n v="2.2999999999999998"/>
    <n v="2.2000000000000002"/>
  </r>
  <r>
    <x v="9"/>
    <x v="0"/>
    <x v="5"/>
    <n v="556"/>
    <x v="1"/>
    <s v="Outpatient"/>
    <n v="36"/>
    <n v="12"/>
    <n v="7914"/>
    <n v="1.5"/>
    <n v="4.5"/>
    <n v="3"/>
  </r>
  <r>
    <x v="9"/>
    <x v="0"/>
    <x v="0"/>
    <n v="555"/>
    <x v="0"/>
    <s v="Outpatient"/>
    <n v="17"/>
    <n v="6"/>
    <n v="7919"/>
    <n v="0.8"/>
    <n v="2.1"/>
    <n v="2.8"/>
  </r>
  <r>
    <x v="9"/>
    <x v="0"/>
    <x v="0"/>
    <n v="556"/>
    <x v="1"/>
    <s v="Outpatient"/>
    <n v="42"/>
    <n v="9"/>
    <n v="7919"/>
    <n v="1.1000000000000001"/>
    <n v="5.3"/>
    <n v="4.7"/>
  </r>
  <r>
    <x v="9"/>
    <x v="0"/>
    <x v="1"/>
    <n v="555"/>
    <x v="0"/>
    <s v="Outpatient"/>
    <n v="48"/>
    <n v="12"/>
    <n v="8153"/>
    <n v="1.5"/>
    <n v="5.9"/>
    <n v="4"/>
  </r>
  <r>
    <x v="9"/>
    <x v="0"/>
    <x v="1"/>
    <n v="556"/>
    <x v="1"/>
    <s v="Outpatient"/>
    <n v="46"/>
    <n v="22"/>
    <n v="8153"/>
    <n v="2.7"/>
    <n v="5.6"/>
    <n v="2.1"/>
  </r>
  <r>
    <x v="9"/>
    <x v="0"/>
    <x v="2"/>
    <n v="555"/>
    <x v="0"/>
    <s v="Outpatient"/>
    <n v="51"/>
    <n v="18"/>
    <n v="8226"/>
    <n v="2.2000000000000002"/>
    <n v="6.2"/>
    <n v="2.8"/>
  </r>
  <r>
    <x v="9"/>
    <x v="0"/>
    <x v="2"/>
    <n v="556"/>
    <x v="1"/>
    <s v="Outpatient"/>
    <n v="44"/>
    <n v="21"/>
    <n v="8226"/>
    <n v="2.6"/>
    <n v="5.3"/>
    <n v="2.1"/>
  </r>
  <r>
    <x v="9"/>
    <x v="0"/>
    <x v="6"/>
    <n v="555"/>
    <x v="0"/>
    <s v="Outpatient"/>
    <n v="39"/>
    <n v="15"/>
    <n v="8450"/>
    <n v="1.8"/>
    <n v="4.5999999999999996"/>
    <n v="2.6"/>
  </r>
  <r>
    <x v="9"/>
    <x v="0"/>
    <x v="6"/>
    <n v="556"/>
    <x v="1"/>
    <s v="Outpatient"/>
    <n v="52"/>
    <n v="25"/>
    <n v="8450"/>
    <n v="3"/>
    <n v="6.2"/>
    <n v="2.1"/>
  </r>
  <r>
    <x v="9"/>
    <x v="1"/>
    <x v="11"/>
    <n v="556"/>
    <x v="1"/>
    <s v="Outpatient"/>
    <n v="14"/>
    <n v="6"/>
    <n v="4733"/>
    <n v="1.3"/>
    <n v="3"/>
    <n v="2.2999999999999998"/>
  </r>
  <r>
    <x v="9"/>
    <x v="1"/>
    <x v="7"/>
    <n v="555"/>
    <x v="0"/>
    <s v="Outpatient"/>
    <n v="6"/>
    <n v="1"/>
    <n v="3663"/>
    <n v="0.3"/>
    <n v="1.6"/>
    <n v="6"/>
  </r>
  <r>
    <x v="9"/>
    <x v="1"/>
    <x v="7"/>
    <n v="556"/>
    <x v="1"/>
    <s v="Outpatient"/>
    <n v="5"/>
    <n v="3"/>
    <n v="3663"/>
    <n v="0.8"/>
    <n v="1.4"/>
    <n v="1.7"/>
  </r>
  <r>
    <x v="9"/>
    <x v="1"/>
    <x v="8"/>
    <n v="555"/>
    <x v="0"/>
    <s v="Outpatient"/>
    <n v="11"/>
    <n v="2"/>
    <n v="4192"/>
    <n v="0.5"/>
    <n v="2.6"/>
    <n v="5.5"/>
  </r>
  <r>
    <x v="9"/>
    <x v="1"/>
    <x v="8"/>
    <n v="556"/>
    <x v="1"/>
    <s v="Outpatient"/>
    <n v="10"/>
    <n v="5"/>
    <n v="4192"/>
    <n v="1.2"/>
    <n v="2.4"/>
    <n v="2"/>
  </r>
  <r>
    <x v="9"/>
    <x v="1"/>
    <x v="9"/>
    <n v="555"/>
    <x v="0"/>
    <s v="Outpatient"/>
    <n v="23"/>
    <n v="3"/>
    <n v="4795"/>
    <n v="0.6"/>
    <n v="4.8"/>
    <n v="7.7"/>
  </r>
  <r>
    <x v="9"/>
    <x v="1"/>
    <x v="9"/>
    <n v="556"/>
    <x v="1"/>
    <s v="Outpatient"/>
    <n v="24"/>
    <n v="6"/>
    <n v="4795"/>
    <n v="1.3"/>
    <n v="5"/>
    <n v="4"/>
  </r>
  <r>
    <x v="9"/>
    <x v="1"/>
    <x v="3"/>
    <n v="555"/>
    <x v="0"/>
    <s v="Outpatient"/>
    <n v="15"/>
    <n v="7"/>
    <n v="6421"/>
    <n v="1.1000000000000001"/>
    <n v="2.2999999999999998"/>
    <n v="2.1"/>
  </r>
  <r>
    <x v="9"/>
    <x v="1"/>
    <x v="3"/>
    <n v="556"/>
    <x v="1"/>
    <s v="Outpatient"/>
    <n v="20"/>
    <n v="10"/>
    <n v="6421"/>
    <n v="1.6"/>
    <n v="3.1"/>
    <n v="2"/>
  </r>
  <r>
    <x v="9"/>
    <x v="1"/>
    <x v="4"/>
    <n v="555"/>
    <x v="0"/>
    <s v="Outpatient"/>
    <n v="13"/>
    <n v="4"/>
    <n v="4999"/>
    <n v="0.8"/>
    <n v="2.6"/>
    <n v="3.2"/>
  </r>
  <r>
    <x v="9"/>
    <x v="1"/>
    <x v="4"/>
    <n v="556"/>
    <x v="1"/>
    <s v="Outpatient"/>
    <n v="24"/>
    <n v="10"/>
    <n v="4999"/>
    <n v="2"/>
    <n v="4.8"/>
    <n v="2.4"/>
  </r>
  <r>
    <x v="9"/>
    <x v="1"/>
    <x v="5"/>
    <n v="555"/>
    <x v="0"/>
    <s v="Outpatient"/>
    <n v="19"/>
    <n v="7"/>
    <n v="5084"/>
    <n v="1.4"/>
    <n v="3.7"/>
    <n v="2.7"/>
  </r>
  <r>
    <x v="9"/>
    <x v="1"/>
    <x v="5"/>
    <n v="556"/>
    <x v="1"/>
    <s v="Outpatient"/>
    <n v="11"/>
    <n v="6"/>
    <n v="5084"/>
    <n v="1.2"/>
    <n v="2.2000000000000002"/>
    <n v="1.8"/>
  </r>
  <r>
    <x v="9"/>
    <x v="1"/>
    <x v="0"/>
    <n v="555"/>
    <x v="0"/>
    <s v="Outpatient"/>
    <n v="11"/>
    <n v="5"/>
    <n v="5184"/>
    <n v="1"/>
    <n v="2.1"/>
    <n v="2.2000000000000002"/>
  </r>
  <r>
    <x v="9"/>
    <x v="1"/>
    <x v="0"/>
    <n v="556"/>
    <x v="1"/>
    <s v="Outpatient"/>
    <n v="23"/>
    <n v="11"/>
    <n v="5184"/>
    <n v="2.1"/>
    <n v="4.4000000000000004"/>
    <n v="2.1"/>
  </r>
  <r>
    <x v="9"/>
    <x v="1"/>
    <x v="1"/>
    <n v="555"/>
    <x v="0"/>
    <s v="Outpatient"/>
    <n v="24"/>
    <n v="8"/>
    <n v="5400"/>
    <n v="1.5"/>
    <n v="4.4000000000000004"/>
    <n v="3"/>
  </r>
  <r>
    <x v="9"/>
    <x v="1"/>
    <x v="1"/>
    <n v="556"/>
    <x v="1"/>
    <s v="Outpatient"/>
    <n v="13"/>
    <n v="7"/>
    <n v="5400"/>
    <n v="1.3"/>
    <n v="2.4"/>
    <n v="1.9"/>
  </r>
  <r>
    <x v="9"/>
    <x v="1"/>
    <x v="2"/>
    <n v="555"/>
    <x v="0"/>
    <s v="Outpatient"/>
    <n v="26"/>
    <n v="9"/>
    <n v="5526"/>
    <n v="1.6"/>
    <n v="4.7"/>
    <n v="2.9"/>
  </r>
  <r>
    <x v="9"/>
    <x v="1"/>
    <x v="2"/>
    <n v="556"/>
    <x v="1"/>
    <s v="Outpatient"/>
    <n v="22"/>
    <n v="11"/>
    <n v="5526"/>
    <n v="2"/>
    <n v="4"/>
    <n v="2"/>
  </r>
  <r>
    <x v="9"/>
    <x v="1"/>
    <x v="6"/>
    <n v="555"/>
    <x v="0"/>
    <s v="Outpatient"/>
    <n v="38"/>
    <n v="11"/>
    <n v="5733"/>
    <n v="1.9"/>
    <n v="6.6"/>
    <n v="3.5"/>
  </r>
  <r>
    <x v="9"/>
    <x v="1"/>
    <x v="6"/>
    <n v="556"/>
    <x v="1"/>
    <s v="Outpatient"/>
    <n v="27"/>
    <n v="17"/>
    <n v="5733"/>
    <n v="3"/>
    <n v="4.7"/>
    <n v="1.6"/>
  </r>
  <r>
    <x v="0"/>
    <x v="0"/>
    <x v="3"/>
    <n v="556"/>
    <x v="1"/>
    <s v="Outpatient"/>
    <n v="2"/>
    <n v="1"/>
    <n v="1651"/>
    <n v="0.6"/>
    <n v="1.2"/>
    <n v="2"/>
  </r>
  <r>
    <x v="0"/>
    <x v="0"/>
    <x v="0"/>
    <n v="556"/>
    <x v="1"/>
    <s v="Outpatient"/>
    <n v="1"/>
    <n v="1"/>
    <n v="1343"/>
    <n v="0.7"/>
    <n v="0.7"/>
    <n v="1"/>
  </r>
  <r>
    <x v="0"/>
    <x v="1"/>
    <x v="11"/>
    <n v="555"/>
    <x v="0"/>
    <s v="Outpatient"/>
    <n v="1"/>
    <n v="1"/>
    <n v="1886"/>
    <n v="0.5"/>
    <n v="0.5"/>
    <n v="1"/>
  </r>
  <r>
    <x v="0"/>
    <x v="1"/>
    <x v="9"/>
    <n v="555"/>
    <x v="0"/>
    <s v="Outpatient"/>
    <n v="1"/>
    <n v="1"/>
    <n v="1667"/>
    <n v="0.6"/>
    <n v="0.6"/>
    <n v="1"/>
  </r>
  <r>
    <x v="0"/>
    <x v="1"/>
    <x v="0"/>
    <n v="556"/>
    <x v="1"/>
    <s v="Outpatient"/>
    <n v="1"/>
    <n v="1"/>
    <n v="1346"/>
    <n v="0.7"/>
    <n v="0.7"/>
    <n v="1"/>
  </r>
  <r>
    <x v="1"/>
    <x v="0"/>
    <x v="11"/>
    <n v="555"/>
    <x v="0"/>
    <s v="Outpatient"/>
    <n v="15"/>
    <n v="2"/>
    <n v="6740"/>
    <n v="0.3"/>
    <n v="2.2000000000000002"/>
    <n v="7.5"/>
  </r>
  <r>
    <x v="1"/>
    <x v="0"/>
    <x v="11"/>
    <n v="556"/>
    <x v="1"/>
    <s v="Outpatient"/>
    <n v="10"/>
    <n v="3"/>
    <n v="6740"/>
    <n v="0.4"/>
    <n v="1.5"/>
    <n v="3.3"/>
  </r>
  <r>
    <x v="1"/>
    <x v="0"/>
    <x v="7"/>
    <n v="555"/>
    <x v="0"/>
    <s v="Outpatient"/>
    <n v="9"/>
    <n v="2"/>
    <n v="6427"/>
    <n v="0.3"/>
    <n v="1.4"/>
    <n v="4.5"/>
  </r>
  <r>
    <x v="1"/>
    <x v="0"/>
    <x v="7"/>
    <n v="556"/>
    <x v="1"/>
    <s v="Outpatient"/>
    <n v="11"/>
    <n v="2"/>
    <n v="6427"/>
    <n v="0.3"/>
    <n v="1.7"/>
    <n v="5.5"/>
  </r>
  <r>
    <x v="1"/>
    <x v="0"/>
    <x v="8"/>
    <n v="555"/>
    <x v="0"/>
    <s v="Outpatient"/>
    <n v="6"/>
    <n v="2"/>
    <n v="6173"/>
    <n v="0.3"/>
    <n v="1"/>
    <n v="3"/>
  </r>
  <r>
    <x v="1"/>
    <x v="0"/>
    <x v="8"/>
    <n v="556"/>
    <x v="1"/>
    <s v="Outpatient"/>
    <n v="7"/>
    <n v="2"/>
    <n v="6173"/>
    <n v="0.3"/>
    <n v="1.1000000000000001"/>
    <n v="3.5"/>
  </r>
  <r>
    <x v="1"/>
    <x v="0"/>
    <x v="9"/>
    <n v="555"/>
    <x v="0"/>
    <s v="Outpatient"/>
    <n v="3"/>
    <n v="3"/>
    <n v="6312"/>
    <n v="0.5"/>
    <n v="0.5"/>
    <n v="1"/>
  </r>
  <r>
    <x v="1"/>
    <x v="0"/>
    <x v="9"/>
    <n v="556"/>
    <x v="1"/>
    <s v="Outpatient"/>
    <n v="6"/>
    <n v="3"/>
    <n v="6312"/>
    <n v="0.5"/>
    <n v="1"/>
    <n v="2"/>
  </r>
  <r>
    <x v="1"/>
    <x v="0"/>
    <x v="3"/>
    <n v="555"/>
    <x v="0"/>
    <s v="Outpatient"/>
    <n v="2"/>
    <n v="1"/>
    <n v="6381"/>
    <n v="0.2"/>
    <n v="0.3"/>
    <n v="2"/>
  </r>
  <r>
    <x v="1"/>
    <x v="0"/>
    <x v="3"/>
    <n v="556"/>
    <x v="1"/>
    <s v="Outpatient"/>
    <n v="4"/>
    <n v="2"/>
    <n v="6381"/>
    <n v="0.3"/>
    <n v="0.6"/>
    <n v="2"/>
  </r>
  <r>
    <x v="1"/>
    <x v="0"/>
    <x v="4"/>
    <n v="555"/>
    <x v="0"/>
    <s v="Outpatient"/>
    <n v="7"/>
    <n v="4"/>
    <n v="5655"/>
    <n v="0.7"/>
    <n v="1.2"/>
    <n v="1.8"/>
  </r>
  <r>
    <x v="1"/>
    <x v="0"/>
    <x v="4"/>
    <n v="556"/>
    <x v="1"/>
    <s v="Outpatient"/>
    <n v="18"/>
    <n v="3"/>
    <n v="5655"/>
    <n v="0.5"/>
    <n v="3.2"/>
    <n v="6"/>
  </r>
  <r>
    <x v="1"/>
    <x v="0"/>
    <x v="5"/>
    <n v="555"/>
    <x v="0"/>
    <s v="Outpatient"/>
    <n v="39"/>
    <n v="5"/>
    <n v="4858"/>
    <n v="1"/>
    <n v="8"/>
    <n v="7.8"/>
  </r>
  <r>
    <x v="1"/>
    <x v="0"/>
    <x v="5"/>
    <n v="556"/>
    <x v="1"/>
    <s v="Outpatient"/>
    <n v="54"/>
    <n v="5"/>
    <n v="4858"/>
    <n v="1"/>
    <n v="11.1"/>
    <n v="10.8"/>
  </r>
  <r>
    <x v="1"/>
    <x v="0"/>
    <x v="0"/>
    <n v="555"/>
    <x v="0"/>
    <s v="Outpatient"/>
    <n v="22"/>
    <n v="3"/>
    <n v="5623"/>
    <n v="0.5"/>
    <n v="3.9"/>
    <n v="7.3"/>
  </r>
  <r>
    <x v="1"/>
    <x v="0"/>
    <x v="0"/>
    <n v="556"/>
    <x v="1"/>
    <s v="Outpatient"/>
    <n v="57"/>
    <n v="4"/>
    <n v="5623"/>
    <n v="0.7"/>
    <n v="10.1"/>
    <n v="14.2"/>
  </r>
  <r>
    <x v="1"/>
    <x v="0"/>
    <x v="1"/>
    <n v="555"/>
    <x v="0"/>
    <s v="Outpatient"/>
    <n v="51"/>
    <n v="6"/>
    <n v="5628"/>
    <n v="1.1000000000000001"/>
    <n v="9.1"/>
    <n v="8.5"/>
  </r>
  <r>
    <x v="1"/>
    <x v="0"/>
    <x v="1"/>
    <n v="556"/>
    <x v="1"/>
    <s v="Outpatient"/>
    <n v="9"/>
    <n v="2"/>
    <n v="5628"/>
    <n v="0.4"/>
    <n v="1.6"/>
    <n v="4.5"/>
  </r>
  <r>
    <x v="1"/>
    <x v="0"/>
    <x v="2"/>
    <n v="555"/>
    <x v="0"/>
    <s v="Outpatient"/>
    <n v="112"/>
    <n v="6"/>
    <n v="5959"/>
    <n v="1"/>
    <n v="18.8"/>
    <n v="18.7"/>
  </r>
  <r>
    <x v="1"/>
    <x v="0"/>
    <x v="2"/>
    <n v="556"/>
    <x v="1"/>
    <s v="Outpatient"/>
    <n v="13"/>
    <n v="2"/>
    <n v="5959"/>
    <n v="0.3"/>
    <n v="2.2000000000000002"/>
    <n v="6.5"/>
  </r>
  <r>
    <x v="1"/>
    <x v="1"/>
    <x v="11"/>
    <n v="555"/>
    <x v="0"/>
    <s v="Outpatient"/>
    <n v="18"/>
    <n v="1"/>
    <n v="6991"/>
    <n v="0.1"/>
    <n v="2.6"/>
    <n v="18"/>
  </r>
  <r>
    <x v="1"/>
    <x v="1"/>
    <x v="11"/>
    <n v="556"/>
    <x v="1"/>
    <s v="Outpatient"/>
    <n v="14"/>
    <n v="2"/>
    <n v="6991"/>
    <n v="0.3"/>
    <n v="2"/>
    <n v="7"/>
  </r>
  <r>
    <x v="1"/>
    <x v="1"/>
    <x v="7"/>
    <n v="555"/>
    <x v="0"/>
    <s v="Outpatient"/>
    <n v="31"/>
    <n v="3"/>
    <n v="6752"/>
    <n v="0.4"/>
    <n v="4.5999999999999996"/>
    <n v="10.3"/>
  </r>
  <r>
    <x v="1"/>
    <x v="1"/>
    <x v="7"/>
    <n v="556"/>
    <x v="1"/>
    <s v="Outpatient"/>
    <n v="3"/>
    <n v="2"/>
    <n v="6752"/>
    <n v="0.3"/>
    <n v="0.4"/>
    <n v="1.5"/>
  </r>
  <r>
    <x v="1"/>
    <x v="1"/>
    <x v="8"/>
    <n v="555"/>
    <x v="0"/>
    <s v="Outpatient"/>
    <n v="24"/>
    <n v="6"/>
    <n v="6660"/>
    <n v="0.9"/>
    <n v="3.6"/>
    <n v="4"/>
  </r>
  <r>
    <x v="1"/>
    <x v="1"/>
    <x v="8"/>
    <n v="556"/>
    <x v="1"/>
    <s v="Outpatient"/>
    <n v="7"/>
    <n v="3"/>
    <n v="6660"/>
    <n v="0.5"/>
    <n v="1.1000000000000001"/>
    <n v="2.2999999999999998"/>
  </r>
  <r>
    <x v="1"/>
    <x v="1"/>
    <x v="9"/>
    <n v="555"/>
    <x v="0"/>
    <s v="Outpatient"/>
    <n v="8"/>
    <n v="3"/>
    <n v="6819"/>
    <n v="0.4"/>
    <n v="1.2"/>
    <n v="2.7"/>
  </r>
  <r>
    <x v="1"/>
    <x v="1"/>
    <x v="9"/>
    <n v="556"/>
    <x v="1"/>
    <s v="Outpatient"/>
    <n v="11"/>
    <n v="5"/>
    <n v="6819"/>
    <n v="0.7"/>
    <n v="1.6"/>
    <n v="2.2000000000000002"/>
  </r>
  <r>
    <x v="1"/>
    <x v="1"/>
    <x v="3"/>
    <n v="555"/>
    <x v="0"/>
    <s v="Outpatient"/>
    <n v="15"/>
    <n v="5"/>
    <n v="6807"/>
    <n v="0.7"/>
    <n v="2.2000000000000002"/>
    <n v="3"/>
  </r>
  <r>
    <x v="1"/>
    <x v="1"/>
    <x v="3"/>
    <n v="556"/>
    <x v="1"/>
    <s v="Outpatient"/>
    <n v="28"/>
    <n v="9"/>
    <n v="6807"/>
    <n v="1.3"/>
    <n v="4.0999999999999996"/>
    <n v="3.1"/>
  </r>
  <r>
    <x v="1"/>
    <x v="1"/>
    <x v="4"/>
    <n v="555"/>
    <x v="0"/>
    <s v="Outpatient"/>
    <n v="49"/>
    <n v="6"/>
    <n v="6078"/>
    <n v="1"/>
    <n v="8.1"/>
    <n v="8.1999999999999993"/>
  </r>
  <r>
    <x v="1"/>
    <x v="1"/>
    <x v="4"/>
    <n v="556"/>
    <x v="1"/>
    <s v="Outpatient"/>
    <n v="3"/>
    <n v="2"/>
    <n v="6078"/>
    <n v="0.3"/>
    <n v="0.5"/>
    <n v="1.5"/>
  </r>
  <r>
    <x v="1"/>
    <x v="1"/>
    <x v="5"/>
    <n v="555"/>
    <x v="0"/>
    <s v="Outpatient"/>
    <n v="11"/>
    <n v="3"/>
    <n v="5187"/>
    <n v="0.6"/>
    <n v="2.1"/>
    <n v="3.7"/>
  </r>
  <r>
    <x v="1"/>
    <x v="1"/>
    <x v="5"/>
    <n v="556"/>
    <x v="1"/>
    <s v="Outpatient"/>
    <n v="29"/>
    <n v="5"/>
    <n v="5187"/>
    <n v="1"/>
    <n v="5.6"/>
    <n v="5.8"/>
  </r>
  <r>
    <x v="1"/>
    <x v="1"/>
    <x v="0"/>
    <n v="555"/>
    <x v="0"/>
    <s v="Outpatient"/>
    <n v="26"/>
    <n v="4"/>
    <n v="5739"/>
    <n v="0.7"/>
    <n v="4.5"/>
    <n v="6.5"/>
  </r>
  <r>
    <x v="1"/>
    <x v="1"/>
    <x v="0"/>
    <n v="556"/>
    <x v="1"/>
    <s v="Outpatient"/>
    <n v="20"/>
    <n v="4"/>
    <n v="5739"/>
    <n v="0.7"/>
    <n v="3.5"/>
    <n v="5"/>
  </r>
  <r>
    <x v="1"/>
    <x v="1"/>
    <x v="1"/>
    <n v="555"/>
    <x v="0"/>
    <s v="Outpatient"/>
    <n v="31"/>
    <n v="3"/>
    <n v="5675"/>
    <n v="0.5"/>
    <n v="5.5"/>
    <n v="10.3"/>
  </r>
  <r>
    <x v="1"/>
    <x v="1"/>
    <x v="1"/>
    <n v="556"/>
    <x v="1"/>
    <s v="Outpatient"/>
    <n v="32"/>
    <n v="9"/>
    <n v="5675"/>
    <n v="1.6"/>
    <n v="5.6"/>
    <n v="3.6"/>
  </r>
  <r>
    <x v="1"/>
    <x v="1"/>
    <x v="2"/>
    <n v="555"/>
    <x v="0"/>
    <s v="Outpatient"/>
    <n v="29"/>
    <n v="4"/>
    <n v="6166"/>
    <n v="0.6"/>
    <n v="4.7"/>
    <n v="7.2"/>
  </r>
  <r>
    <x v="1"/>
    <x v="1"/>
    <x v="2"/>
    <n v="556"/>
    <x v="1"/>
    <s v="Outpatient"/>
    <n v="59"/>
    <n v="4"/>
    <n v="6166"/>
    <n v="0.6"/>
    <n v="9.6"/>
    <n v="14.8"/>
  </r>
  <r>
    <x v="2"/>
    <x v="0"/>
    <x v="11"/>
    <n v="555"/>
    <x v="0"/>
    <s v="Outpatient"/>
    <n v="16"/>
    <n v="5"/>
    <n v="4871"/>
    <n v="1"/>
    <n v="3.3"/>
    <n v="3.2"/>
  </r>
  <r>
    <x v="2"/>
    <x v="0"/>
    <x v="11"/>
    <n v="556"/>
    <x v="1"/>
    <s v="Outpatient"/>
    <n v="13"/>
    <n v="5"/>
    <n v="4871"/>
    <n v="1"/>
    <n v="2.7"/>
    <n v="2.6"/>
  </r>
  <r>
    <x v="2"/>
    <x v="0"/>
    <x v="7"/>
    <n v="555"/>
    <x v="0"/>
    <s v="Outpatient"/>
    <n v="10"/>
    <n v="4"/>
    <n v="4835"/>
    <n v="0.8"/>
    <n v="2.1"/>
    <n v="2.5"/>
  </r>
  <r>
    <x v="2"/>
    <x v="0"/>
    <x v="7"/>
    <n v="556"/>
    <x v="1"/>
    <s v="Outpatient"/>
    <n v="34"/>
    <n v="7"/>
    <n v="4835"/>
    <n v="1.4"/>
    <n v="7"/>
    <n v="4.9000000000000004"/>
  </r>
  <r>
    <x v="2"/>
    <x v="0"/>
    <x v="8"/>
    <n v="555"/>
    <x v="0"/>
    <s v="Outpatient"/>
    <n v="25"/>
    <n v="9"/>
    <n v="4813"/>
    <n v="1.9"/>
    <n v="5.2"/>
    <n v="2.8"/>
  </r>
  <r>
    <x v="2"/>
    <x v="0"/>
    <x v="8"/>
    <n v="556"/>
    <x v="1"/>
    <s v="Outpatient"/>
    <n v="62"/>
    <n v="13"/>
    <n v="4813"/>
    <n v="2.7"/>
    <n v="12.9"/>
    <n v="4.8"/>
  </r>
  <r>
    <x v="2"/>
    <x v="0"/>
    <x v="9"/>
    <n v="555"/>
    <x v="0"/>
    <s v="Outpatient"/>
    <n v="28"/>
    <n v="10"/>
    <n v="5034"/>
    <n v="2"/>
    <n v="5.6"/>
    <n v="2.8"/>
  </r>
  <r>
    <x v="2"/>
    <x v="0"/>
    <x v="9"/>
    <n v="556"/>
    <x v="1"/>
    <s v="Outpatient"/>
    <n v="44"/>
    <n v="9"/>
    <n v="5034"/>
    <n v="1.8"/>
    <n v="8.6999999999999993"/>
    <n v="4.9000000000000004"/>
  </r>
  <r>
    <x v="2"/>
    <x v="0"/>
    <x v="3"/>
    <n v="555"/>
    <x v="0"/>
    <s v="Outpatient"/>
    <n v="30"/>
    <n v="7"/>
    <n v="5229"/>
    <n v="1.3"/>
    <n v="5.7"/>
    <n v="4.3"/>
  </r>
  <r>
    <x v="2"/>
    <x v="0"/>
    <x v="3"/>
    <n v="556"/>
    <x v="1"/>
    <s v="Outpatient"/>
    <n v="25"/>
    <n v="8"/>
    <n v="5229"/>
    <n v="1.5"/>
    <n v="4.8"/>
    <n v="3.1"/>
  </r>
  <r>
    <x v="2"/>
    <x v="0"/>
    <x v="4"/>
    <n v="555"/>
    <x v="0"/>
    <s v="Outpatient"/>
    <n v="12"/>
    <n v="5"/>
    <n v="4786"/>
    <n v="1"/>
    <n v="2.5"/>
    <n v="2.4"/>
  </r>
  <r>
    <x v="2"/>
    <x v="0"/>
    <x v="4"/>
    <n v="556"/>
    <x v="1"/>
    <s v="Outpatient"/>
    <n v="36"/>
    <n v="8"/>
    <n v="4786"/>
    <n v="1.7"/>
    <n v="7.5"/>
    <n v="4.5"/>
  </r>
  <r>
    <x v="2"/>
    <x v="0"/>
    <x v="5"/>
    <n v="555"/>
    <x v="0"/>
    <s v="Outpatient"/>
    <n v="23"/>
    <n v="3"/>
    <n v="4251"/>
    <n v="0.7"/>
    <n v="5.4"/>
    <n v="7.7"/>
  </r>
  <r>
    <x v="2"/>
    <x v="0"/>
    <x v="5"/>
    <n v="556"/>
    <x v="1"/>
    <s v="Outpatient"/>
    <n v="14"/>
    <n v="5"/>
    <n v="4251"/>
    <n v="1.2"/>
    <n v="3.3"/>
    <n v="2.8"/>
  </r>
  <r>
    <x v="2"/>
    <x v="0"/>
    <x v="0"/>
    <n v="555"/>
    <x v="0"/>
    <s v="Outpatient"/>
    <n v="28"/>
    <n v="4"/>
    <n v="4828"/>
    <n v="0.8"/>
    <n v="5.8"/>
    <n v="7"/>
  </r>
  <r>
    <x v="2"/>
    <x v="0"/>
    <x v="0"/>
    <n v="556"/>
    <x v="1"/>
    <s v="Outpatient"/>
    <n v="44"/>
    <n v="7"/>
    <n v="4828"/>
    <n v="1.4"/>
    <n v="9.1"/>
    <n v="6.3"/>
  </r>
  <r>
    <x v="2"/>
    <x v="0"/>
    <x v="1"/>
    <n v="555"/>
    <x v="0"/>
    <s v="Outpatient"/>
    <n v="99"/>
    <n v="12"/>
    <n v="4860"/>
    <n v="2.5"/>
    <n v="20.399999999999999"/>
    <n v="8.1999999999999993"/>
  </r>
  <r>
    <x v="2"/>
    <x v="0"/>
    <x v="1"/>
    <n v="556"/>
    <x v="1"/>
    <s v="Outpatient"/>
    <n v="41"/>
    <n v="8"/>
    <n v="4860"/>
    <n v="1.6"/>
    <n v="8.4"/>
    <n v="5.0999999999999996"/>
  </r>
  <r>
    <x v="2"/>
    <x v="0"/>
    <x v="2"/>
    <n v="555"/>
    <x v="0"/>
    <s v="Outpatient"/>
    <n v="132"/>
    <n v="11"/>
    <n v="5252"/>
    <n v="2.1"/>
    <n v="25.1"/>
    <n v="12"/>
  </r>
  <r>
    <x v="2"/>
    <x v="0"/>
    <x v="2"/>
    <n v="556"/>
    <x v="1"/>
    <s v="Outpatient"/>
    <n v="47"/>
    <n v="6"/>
    <n v="5252"/>
    <n v="1.1000000000000001"/>
    <n v="8.9"/>
    <n v="7.8"/>
  </r>
  <r>
    <x v="2"/>
    <x v="1"/>
    <x v="11"/>
    <n v="555"/>
    <x v="0"/>
    <s v="Outpatient"/>
    <n v="37"/>
    <n v="6"/>
    <n v="5312"/>
    <n v="1.1000000000000001"/>
    <n v="7"/>
    <n v="6.2"/>
  </r>
  <r>
    <x v="2"/>
    <x v="1"/>
    <x v="11"/>
    <n v="556"/>
    <x v="1"/>
    <s v="Outpatient"/>
    <n v="5"/>
    <n v="2"/>
    <n v="5312"/>
    <n v="0.4"/>
    <n v="0.9"/>
    <n v="2.5"/>
  </r>
  <r>
    <x v="2"/>
    <x v="1"/>
    <x v="7"/>
    <n v="555"/>
    <x v="0"/>
    <s v="Outpatient"/>
    <n v="44"/>
    <n v="7"/>
    <n v="5062"/>
    <n v="1.4"/>
    <n v="8.6999999999999993"/>
    <n v="6.3"/>
  </r>
  <r>
    <x v="2"/>
    <x v="1"/>
    <x v="7"/>
    <n v="556"/>
    <x v="1"/>
    <s v="Outpatient"/>
    <n v="14"/>
    <n v="3"/>
    <n v="5062"/>
    <n v="0.6"/>
    <n v="2.8"/>
    <n v="4.7"/>
  </r>
  <r>
    <x v="2"/>
    <x v="1"/>
    <x v="8"/>
    <n v="555"/>
    <x v="0"/>
    <s v="Outpatient"/>
    <n v="47"/>
    <n v="6"/>
    <n v="4954"/>
    <n v="1.2"/>
    <n v="9.5"/>
    <n v="7.8"/>
  </r>
  <r>
    <x v="2"/>
    <x v="1"/>
    <x v="8"/>
    <n v="556"/>
    <x v="1"/>
    <s v="Outpatient"/>
    <n v="16"/>
    <n v="2"/>
    <n v="4954"/>
    <n v="0.4"/>
    <n v="3.2"/>
    <n v="8"/>
  </r>
  <r>
    <x v="2"/>
    <x v="1"/>
    <x v="9"/>
    <n v="555"/>
    <x v="0"/>
    <s v="Outpatient"/>
    <n v="15"/>
    <n v="5"/>
    <n v="5155"/>
    <n v="1"/>
    <n v="2.9"/>
    <n v="3"/>
  </r>
  <r>
    <x v="2"/>
    <x v="1"/>
    <x v="9"/>
    <n v="556"/>
    <x v="1"/>
    <s v="Outpatient"/>
    <n v="1"/>
    <n v="1"/>
    <n v="5155"/>
    <n v="0.2"/>
    <n v="0.2"/>
    <n v="1"/>
  </r>
  <r>
    <x v="2"/>
    <x v="1"/>
    <x v="3"/>
    <n v="555"/>
    <x v="0"/>
    <s v="Outpatient"/>
    <n v="68"/>
    <n v="5"/>
    <n v="5301"/>
    <n v="0.9"/>
    <n v="12.8"/>
    <n v="13.6"/>
  </r>
  <r>
    <x v="2"/>
    <x v="1"/>
    <x v="3"/>
    <n v="556"/>
    <x v="1"/>
    <s v="Outpatient"/>
    <n v="19"/>
    <n v="3"/>
    <n v="5301"/>
    <n v="0.6"/>
    <n v="3.6"/>
    <n v="6.3"/>
  </r>
  <r>
    <x v="2"/>
    <x v="1"/>
    <x v="4"/>
    <n v="555"/>
    <x v="0"/>
    <s v="Outpatient"/>
    <n v="75"/>
    <n v="7"/>
    <n v="4872"/>
    <n v="1.4"/>
    <n v="15.4"/>
    <n v="10.7"/>
  </r>
  <r>
    <x v="2"/>
    <x v="1"/>
    <x v="4"/>
    <n v="556"/>
    <x v="1"/>
    <s v="Outpatient"/>
    <n v="12"/>
    <n v="4"/>
    <n v="4872"/>
    <n v="0.8"/>
    <n v="2.5"/>
    <n v="3"/>
  </r>
  <r>
    <x v="2"/>
    <x v="1"/>
    <x v="5"/>
    <n v="555"/>
    <x v="0"/>
    <s v="Outpatient"/>
    <n v="32"/>
    <n v="8"/>
    <n v="4450"/>
    <n v="1.8"/>
    <n v="7.2"/>
    <n v="4"/>
  </r>
  <r>
    <x v="2"/>
    <x v="1"/>
    <x v="5"/>
    <n v="556"/>
    <x v="1"/>
    <s v="Outpatient"/>
    <n v="12"/>
    <n v="4"/>
    <n v="4450"/>
    <n v="0.9"/>
    <n v="2.7"/>
    <n v="3"/>
  </r>
  <r>
    <x v="2"/>
    <x v="1"/>
    <x v="0"/>
    <n v="555"/>
    <x v="0"/>
    <s v="Outpatient"/>
    <n v="67"/>
    <n v="9"/>
    <n v="5118"/>
    <n v="1.8"/>
    <n v="13.1"/>
    <n v="7.4"/>
  </r>
  <r>
    <x v="2"/>
    <x v="1"/>
    <x v="0"/>
    <n v="556"/>
    <x v="1"/>
    <s v="Outpatient"/>
    <n v="10"/>
    <n v="4"/>
    <n v="5118"/>
    <n v="0.8"/>
    <n v="2"/>
    <n v="2.5"/>
  </r>
  <r>
    <x v="2"/>
    <x v="1"/>
    <x v="1"/>
    <n v="555"/>
    <x v="0"/>
    <s v="Outpatient"/>
    <n v="45"/>
    <n v="6"/>
    <n v="5103"/>
    <n v="1.2"/>
    <n v="8.8000000000000007"/>
    <n v="7.5"/>
  </r>
  <r>
    <x v="2"/>
    <x v="1"/>
    <x v="1"/>
    <n v="556"/>
    <x v="1"/>
    <s v="Outpatient"/>
    <n v="50"/>
    <n v="5"/>
    <n v="5103"/>
    <n v="1"/>
    <n v="9.8000000000000007"/>
    <n v="10"/>
  </r>
  <r>
    <x v="2"/>
    <x v="1"/>
    <x v="2"/>
    <n v="555"/>
    <x v="0"/>
    <s v="Outpatient"/>
    <n v="90"/>
    <n v="10"/>
    <n v="5410"/>
    <n v="1.8"/>
    <n v="16.600000000000001"/>
    <n v="9"/>
  </r>
  <r>
    <x v="2"/>
    <x v="1"/>
    <x v="2"/>
    <n v="556"/>
    <x v="1"/>
    <s v="Outpatient"/>
    <n v="70"/>
    <n v="6"/>
    <n v="5410"/>
    <n v="1.1000000000000001"/>
    <n v="12.9"/>
    <n v="11.7"/>
  </r>
  <r>
    <x v="3"/>
    <x v="0"/>
    <x v="11"/>
    <n v="555"/>
    <x v="0"/>
    <s v="Outpatient"/>
    <n v="14"/>
    <n v="4"/>
    <n v="2703"/>
    <n v="1.5"/>
    <n v="5.2"/>
    <n v="3.5"/>
  </r>
  <r>
    <x v="3"/>
    <x v="0"/>
    <x v="11"/>
    <n v="556"/>
    <x v="1"/>
    <s v="Outpatient"/>
    <n v="14"/>
    <n v="3"/>
    <n v="2703"/>
    <n v="1.1000000000000001"/>
    <n v="5.2"/>
    <n v="4.7"/>
  </r>
  <r>
    <x v="3"/>
    <x v="0"/>
    <x v="7"/>
    <n v="555"/>
    <x v="0"/>
    <s v="Outpatient"/>
    <n v="34"/>
    <n v="7"/>
    <n v="2650"/>
    <n v="2.6"/>
    <n v="12.8"/>
    <n v="4.9000000000000004"/>
  </r>
  <r>
    <x v="3"/>
    <x v="0"/>
    <x v="7"/>
    <n v="556"/>
    <x v="1"/>
    <s v="Outpatient"/>
    <n v="4"/>
    <n v="1"/>
    <n v="2650"/>
    <n v="0.4"/>
    <n v="1.5"/>
    <n v="4"/>
  </r>
  <r>
    <x v="3"/>
    <x v="0"/>
    <x v="8"/>
    <n v="555"/>
    <x v="0"/>
    <s v="Outpatient"/>
    <n v="27"/>
    <n v="9"/>
    <n v="2702"/>
    <n v="3.3"/>
    <n v="10"/>
    <n v="3"/>
  </r>
  <r>
    <x v="3"/>
    <x v="0"/>
    <x v="8"/>
    <n v="556"/>
    <x v="1"/>
    <s v="Outpatient"/>
    <n v="17"/>
    <n v="5"/>
    <n v="2702"/>
    <n v="1.9"/>
    <n v="6.3"/>
    <n v="3.4"/>
  </r>
  <r>
    <x v="3"/>
    <x v="0"/>
    <x v="9"/>
    <n v="555"/>
    <x v="0"/>
    <s v="Outpatient"/>
    <n v="13"/>
    <n v="6"/>
    <n v="2903"/>
    <n v="2.1"/>
    <n v="4.5"/>
    <n v="2.2000000000000002"/>
  </r>
  <r>
    <x v="3"/>
    <x v="0"/>
    <x v="9"/>
    <n v="556"/>
    <x v="1"/>
    <s v="Outpatient"/>
    <n v="25"/>
    <n v="9"/>
    <n v="2903"/>
    <n v="3.1"/>
    <n v="8.6"/>
    <n v="2.8"/>
  </r>
  <r>
    <x v="3"/>
    <x v="0"/>
    <x v="3"/>
    <n v="555"/>
    <x v="0"/>
    <s v="Outpatient"/>
    <n v="19"/>
    <n v="5"/>
    <n v="2806"/>
    <n v="1.8"/>
    <n v="6.8"/>
    <n v="3.8"/>
  </r>
  <r>
    <x v="3"/>
    <x v="0"/>
    <x v="3"/>
    <n v="556"/>
    <x v="1"/>
    <s v="Outpatient"/>
    <n v="39"/>
    <n v="6"/>
    <n v="2806"/>
    <n v="2.1"/>
    <n v="13.9"/>
    <n v="6.5"/>
  </r>
  <r>
    <x v="3"/>
    <x v="0"/>
    <x v="4"/>
    <n v="555"/>
    <x v="0"/>
    <s v="Outpatient"/>
    <n v="24"/>
    <n v="9"/>
    <n v="2597"/>
    <n v="3.5"/>
    <n v="9.1999999999999993"/>
    <n v="2.7"/>
  </r>
  <r>
    <x v="3"/>
    <x v="0"/>
    <x v="4"/>
    <n v="556"/>
    <x v="1"/>
    <s v="Outpatient"/>
    <n v="56"/>
    <n v="8"/>
    <n v="2597"/>
    <n v="3.1"/>
    <n v="21.6"/>
    <n v="7"/>
  </r>
  <r>
    <x v="3"/>
    <x v="0"/>
    <x v="5"/>
    <n v="555"/>
    <x v="0"/>
    <s v="Outpatient"/>
    <n v="11"/>
    <n v="2"/>
    <n v="2285"/>
    <n v="0.9"/>
    <n v="4.8"/>
    <n v="5.5"/>
  </r>
  <r>
    <x v="3"/>
    <x v="0"/>
    <x v="5"/>
    <n v="556"/>
    <x v="1"/>
    <s v="Outpatient"/>
    <n v="17"/>
    <n v="7"/>
    <n v="2285"/>
    <n v="3.1"/>
    <n v="7.4"/>
    <n v="2.4"/>
  </r>
  <r>
    <x v="3"/>
    <x v="0"/>
    <x v="0"/>
    <n v="555"/>
    <x v="0"/>
    <s v="Outpatient"/>
    <n v="31"/>
    <n v="5"/>
    <n v="3147"/>
    <n v="1.6"/>
    <n v="9.9"/>
    <n v="6.2"/>
  </r>
  <r>
    <x v="3"/>
    <x v="0"/>
    <x v="0"/>
    <n v="556"/>
    <x v="1"/>
    <s v="Outpatient"/>
    <n v="11"/>
    <n v="6"/>
    <n v="3147"/>
    <n v="1.9"/>
    <n v="3.5"/>
    <n v="1.8"/>
  </r>
  <r>
    <x v="3"/>
    <x v="0"/>
    <x v="1"/>
    <n v="555"/>
    <x v="0"/>
    <s v="Outpatient"/>
    <n v="13"/>
    <n v="5"/>
    <n v="3370"/>
    <n v="1.5"/>
    <n v="3.9"/>
    <n v="2.6"/>
  </r>
  <r>
    <x v="3"/>
    <x v="0"/>
    <x v="1"/>
    <n v="556"/>
    <x v="1"/>
    <s v="Outpatient"/>
    <n v="18"/>
    <n v="5"/>
    <n v="3370"/>
    <n v="1.5"/>
    <n v="5.3"/>
    <n v="3.6"/>
  </r>
  <r>
    <x v="3"/>
    <x v="0"/>
    <x v="2"/>
    <n v="555"/>
    <x v="0"/>
    <s v="Outpatient"/>
    <n v="37"/>
    <n v="6"/>
    <n v="3801"/>
    <n v="1.6"/>
    <n v="9.6999999999999993"/>
    <n v="6.2"/>
  </r>
  <r>
    <x v="3"/>
    <x v="0"/>
    <x v="2"/>
    <n v="556"/>
    <x v="1"/>
    <s v="Outpatient"/>
    <n v="71"/>
    <n v="3"/>
    <n v="3801"/>
    <n v="0.8"/>
    <n v="18.7"/>
    <n v="23.7"/>
  </r>
  <r>
    <x v="3"/>
    <x v="1"/>
    <x v="11"/>
    <n v="555"/>
    <x v="0"/>
    <s v="Outpatient"/>
    <n v="15"/>
    <n v="8"/>
    <n v="2426"/>
    <n v="3.3"/>
    <n v="6.2"/>
    <n v="1.9"/>
  </r>
  <r>
    <x v="3"/>
    <x v="1"/>
    <x v="11"/>
    <n v="556"/>
    <x v="1"/>
    <s v="Outpatient"/>
    <n v="4"/>
    <n v="2"/>
    <n v="2426"/>
    <n v="0.8"/>
    <n v="1.6"/>
    <n v="2"/>
  </r>
  <r>
    <x v="3"/>
    <x v="1"/>
    <x v="7"/>
    <n v="555"/>
    <x v="0"/>
    <s v="Outpatient"/>
    <n v="35"/>
    <n v="9"/>
    <n v="2486"/>
    <n v="3.6"/>
    <n v="14.1"/>
    <n v="3.9"/>
  </r>
  <r>
    <x v="3"/>
    <x v="1"/>
    <x v="7"/>
    <n v="556"/>
    <x v="1"/>
    <s v="Outpatient"/>
    <n v="2"/>
    <n v="2"/>
    <n v="2486"/>
    <n v="0.8"/>
    <n v="0.8"/>
    <n v="1"/>
  </r>
  <r>
    <x v="3"/>
    <x v="1"/>
    <x v="8"/>
    <n v="555"/>
    <x v="0"/>
    <s v="Outpatient"/>
    <n v="36"/>
    <n v="8"/>
    <n v="2508"/>
    <n v="3.2"/>
    <n v="14.4"/>
    <n v="4.5"/>
  </r>
  <r>
    <x v="3"/>
    <x v="1"/>
    <x v="9"/>
    <n v="555"/>
    <x v="0"/>
    <s v="Outpatient"/>
    <n v="21"/>
    <n v="9"/>
    <n v="2603"/>
    <n v="3.5"/>
    <n v="8.1"/>
    <n v="2.2999999999999998"/>
  </r>
  <r>
    <x v="3"/>
    <x v="1"/>
    <x v="9"/>
    <n v="556"/>
    <x v="1"/>
    <s v="Outpatient"/>
    <n v="20"/>
    <n v="3"/>
    <n v="2603"/>
    <n v="1.2"/>
    <n v="7.7"/>
    <n v="6.7"/>
  </r>
  <r>
    <x v="3"/>
    <x v="1"/>
    <x v="3"/>
    <n v="555"/>
    <x v="0"/>
    <s v="Outpatient"/>
    <n v="19"/>
    <n v="8"/>
    <n v="2594"/>
    <n v="3.1"/>
    <n v="7.3"/>
    <n v="2.4"/>
  </r>
  <r>
    <x v="3"/>
    <x v="1"/>
    <x v="3"/>
    <n v="556"/>
    <x v="1"/>
    <s v="Outpatient"/>
    <n v="13"/>
    <n v="3"/>
    <n v="2594"/>
    <n v="1.2"/>
    <n v="5"/>
    <n v="4.3"/>
  </r>
  <r>
    <x v="3"/>
    <x v="1"/>
    <x v="4"/>
    <n v="555"/>
    <x v="0"/>
    <s v="Outpatient"/>
    <n v="27"/>
    <n v="9"/>
    <n v="2443"/>
    <n v="3.7"/>
    <n v="11.1"/>
    <n v="3"/>
  </r>
  <r>
    <x v="3"/>
    <x v="1"/>
    <x v="4"/>
    <n v="556"/>
    <x v="1"/>
    <s v="Outpatient"/>
    <n v="6"/>
    <n v="1"/>
    <n v="2443"/>
    <n v="0.4"/>
    <n v="2.5"/>
    <n v="6"/>
  </r>
  <r>
    <x v="3"/>
    <x v="1"/>
    <x v="5"/>
    <n v="555"/>
    <x v="0"/>
    <s v="Outpatient"/>
    <n v="35"/>
    <n v="3"/>
    <n v="2291"/>
    <n v="1.3"/>
    <n v="15.3"/>
    <n v="11.7"/>
  </r>
  <r>
    <x v="3"/>
    <x v="1"/>
    <x v="5"/>
    <n v="556"/>
    <x v="1"/>
    <s v="Outpatient"/>
    <n v="2"/>
    <n v="1"/>
    <n v="2291"/>
    <n v="0.4"/>
    <n v="0.9"/>
    <n v="2"/>
  </r>
  <r>
    <x v="3"/>
    <x v="1"/>
    <x v="0"/>
    <n v="555"/>
    <x v="0"/>
    <s v="Outpatient"/>
    <n v="17"/>
    <n v="2"/>
    <n v="2901"/>
    <n v="0.7"/>
    <n v="5.9"/>
    <n v="8.5"/>
  </r>
  <r>
    <x v="3"/>
    <x v="1"/>
    <x v="0"/>
    <n v="556"/>
    <x v="1"/>
    <s v="Outpatient"/>
    <n v="3"/>
    <n v="1"/>
    <n v="2901"/>
    <n v="0.3"/>
    <n v="1"/>
    <n v="3"/>
  </r>
  <r>
    <x v="3"/>
    <x v="1"/>
    <x v="1"/>
    <n v="555"/>
    <x v="0"/>
    <s v="Outpatient"/>
    <n v="28"/>
    <n v="6"/>
    <n v="3435"/>
    <n v="1.7"/>
    <n v="8.1999999999999993"/>
    <n v="4.7"/>
  </r>
  <r>
    <x v="3"/>
    <x v="1"/>
    <x v="1"/>
    <n v="556"/>
    <x v="1"/>
    <s v="Outpatient"/>
    <n v="5"/>
    <n v="2"/>
    <n v="3435"/>
    <n v="0.6"/>
    <n v="1.5"/>
    <n v="2.5"/>
  </r>
  <r>
    <x v="3"/>
    <x v="1"/>
    <x v="2"/>
    <n v="555"/>
    <x v="0"/>
    <s v="Outpatient"/>
    <n v="138"/>
    <n v="10"/>
    <n v="4004"/>
    <n v="2.5"/>
    <n v="34.5"/>
    <n v="13.8"/>
  </r>
  <r>
    <x v="3"/>
    <x v="1"/>
    <x v="2"/>
    <n v="556"/>
    <x v="1"/>
    <s v="Outpatient"/>
    <n v="5"/>
    <n v="3"/>
    <n v="4004"/>
    <n v="0.7"/>
    <n v="1.2"/>
    <n v="1.7"/>
  </r>
  <r>
    <x v="4"/>
    <x v="0"/>
    <x v="11"/>
    <n v="555"/>
    <x v="0"/>
    <s v="Outpatient"/>
    <n v="262"/>
    <n v="47"/>
    <n v="29509"/>
    <n v="1.6"/>
    <n v="8.9"/>
    <n v="5.6"/>
  </r>
  <r>
    <x v="4"/>
    <x v="0"/>
    <x v="11"/>
    <n v="556"/>
    <x v="1"/>
    <s v="Outpatient"/>
    <n v="163"/>
    <n v="51"/>
    <n v="29509"/>
    <n v="1.7"/>
    <n v="5.5"/>
    <n v="3.2"/>
  </r>
  <r>
    <x v="4"/>
    <x v="0"/>
    <x v="7"/>
    <n v="555"/>
    <x v="0"/>
    <s v="Outpatient"/>
    <n v="262"/>
    <n v="42"/>
    <n v="27912"/>
    <n v="1.5"/>
    <n v="9.4"/>
    <n v="6.2"/>
  </r>
  <r>
    <x v="4"/>
    <x v="0"/>
    <x v="7"/>
    <n v="556"/>
    <x v="1"/>
    <s v="Outpatient"/>
    <n v="156"/>
    <n v="63"/>
    <n v="27912"/>
    <n v="2.2999999999999998"/>
    <n v="5.6"/>
    <n v="2.5"/>
  </r>
  <r>
    <x v="4"/>
    <x v="0"/>
    <x v="8"/>
    <n v="555"/>
    <x v="0"/>
    <s v="Outpatient"/>
    <n v="248"/>
    <n v="62"/>
    <n v="26605"/>
    <n v="2.2999999999999998"/>
    <n v="9.3000000000000007"/>
    <n v="4"/>
  </r>
  <r>
    <x v="4"/>
    <x v="0"/>
    <x v="8"/>
    <n v="556"/>
    <x v="1"/>
    <s v="Outpatient"/>
    <n v="133"/>
    <n v="57"/>
    <n v="26605"/>
    <n v="2.1"/>
    <n v="5"/>
    <n v="2.2999999999999998"/>
  </r>
  <r>
    <x v="4"/>
    <x v="0"/>
    <x v="9"/>
    <n v="555"/>
    <x v="0"/>
    <s v="Outpatient"/>
    <n v="199"/>
    <n v="56"/>
    <n v="27156"/>
    <n v="2.1"/>
    <n v="7.3"/>
    <n v="3.6"/>
  </r>
  <r>
    <x v="4"/>
    <x v="0"/>
    <x v="9"/>
    <n v="556"/>
    <x v="1"/>
    <s v="Outpatient"/>
    <n v="133"/>
    <n v="57"/>
    <n v="27156"/>
    <n v="2.1"/>
    <n v="4.9000000000000004"/>
    <n v="2.2999999999999998"/>
  </r>
  <r>
    <x v="4"/>
    <x v="0"/>
    <x v="3"/>
    <n v="555"/>
    <x v="0"/>
    <s v="Outpatient"/>
    <n v="343"/>
    <n v="55"/>
    <n v="26789"/>
    <n v="2.1"/>
    <n v="12.8"/>
    <n v="6.2"/>
  </r>
  <r>
    <x v="4"/>
    <x v="0"/>
    <x v="3"/>
    <n v="556"/>
    <x v="1"/>
    <s v="Outpatient"/>
    <n v="272"/>
    <n v="64"/>
    <n v="26789"/>
    <n v="2.4"/>
    <n v="10.199999999999999"/>
    <n v="4.2"/>
  </r>
  <r>
    <x v="4"/>
    <x v="0"/>
    <x v="4"/>
    <n v="555"/>
    <x v="0"/>
    <s v="Outpatient"/>
    <n v="431"/>
    <n v="67"/>
    <n v="24047"/>
    <n v="2.8"/>
    <n v="17.899999999999999"/>
    <n v="6.4"/>
  </r>
  <r>
    <x v="4"/>
    <x v="0"/>
    <x v="4"/>
    <n v="556"/>
    <x v="1"/>
    <s v="Outpatient"/>
    <n v="203"/>
    <n v="55"/>
    <n v="24047"/>
    <n v="2.2999999999999998"/>
    <n v="8.4"/>
    <n v="3.7"/>
  </r>
  <r>
    <x v="4"/>
    <x v="0"/>
    <x v="5"/>
    <n v="555"/>
    <x v="0"/>
    <s v="Outpatient"/>
    <n v="347"/>
    <n v="72"/>
    <n v="21009"/>
    <n v="3.4"/>
    <n v="16.5"/>
    <n v="4.8"/>
  </r>
  <r>
    <x v="4"/>
    <x v="0"/>
    <x v="5"/>
    <n v="556"/>
    <x v="1"/>
    <s v="Outpatient"/>
    <n v="133"/>
    <n v="58"/>
    <n v="21009"/>
    <n v="2.8"/>
    <n v="6.3"/>
    <n v="2.2999999999999998"/>
  </r>
  <r>
    <x v="4"/>
    <x v="0"/>
    <x v="0"/>
    <n v="555"/>
    <x v="0"/>
    <s v="Outpatient"/>
    <n v="314"/>
    <n v="73"/>
    <n v="23804"/>
    <n v="3.1"/>
    <n v="13.2"/>
    <n v="4.3"/>
  </r>
  <r>
    <x v="4"/>
    <x v="0"/>
    <x v="0"/>
    <n v="556"/>
    <x v="1"/>
    <s v="Outpatient"/>
    <n v="163"/>
    <n v="62"/>
    <n v="23804"/>
    <n v="2.6"/>
    <n v="6.8"/>
    <n v="2.6"/>
  </r>
  <r>
    <x v="4"/>
    <x v="0"/>
    <x v="1"/>
    <n v="555"/>
    <x v="0"/>
    <s v="Outpatient"/>
    <n v="315"/>
    <n v="76"/>
    <n v="25403"/>
    <n v="3"/>
    <n v="12.4"/>
    <n v="4.0999999999999996"/>
  </r>
  <r>
    <x v="4"/>
    <x v="0"/>
    <x v="1"/>
    <n v="556"/>
    <x v="1"/>
    <s v="Outpatient"/>
    <n v="210"/>
    <n v="66"/>
    <n v="25403"/>
    <n v="2.6"/>
    <n v="8.3000000000000007"/>
    <n v="3.2"/>
  </r>
  <r>
    <x v="4"/>
    <x v="0"/>
    <x v="2"/>
    <n v="555"/>
    <x v="0"/>
    <s v="Outpatient"/>
    <n v="551"/>
    <n v="81"/>
    <n v="28288"/>
    <n v="2.9"/>
    <n v="19.5"/>
    <n v="6.8"/>
  </r>
  <r>
    <x v="4"/>
    <x v="0"/>
    <x v="2"/>
    <n v="556"/>
    <x v="1"/>
    <s v="Outpatient"/>
    <n v="285"/>
    <n v="65"/>
    <n v="28288"/>
    <n v="2.2999999999999998"/>
    <n v="10.1"/>
    <n v="4.4000000000000004"/>
  </r>
  <r>
    <x v="4"/>
    <x v="1"/>
    <x v="11"/>
    <n v="555"/>
    <x v="0"/>
    <s v="Outpatient"/>
    <n v="127"/>
    <n v="41"/>
    <n v="27814"/>
    <n v="1.5"/>
    <n v="4.5999999999999996"/>
    <n v="3.1"/>
  </r>
  <r>
    <x v="4"/>
    <x v="1"/>
    <x v="11"/>
    <n v="556"/>
    <x v="1"/>
    <s v="Outpatient"/>
    <n v="127"/>
    <n v="40"/>
    <n v="27814"/>
    <n v="1.4"/>
    <n v="4.5999999999999996"/>
    <n v="3.2"/>
  </r>
  <r>
    <x v="4"/>
    <x v="1"/>
    <x v="7"/>
    <n v="555"/>
    <x v="0"/>
    <s v="Outpatient"/>
    <n v="145"/>
    <n v="41"/>
    <n v="26436"/>
    <n v="1.6"/>
    <n v="5.5"/>
    <n v="3.5"/>
  </r>
  <r>
    <x v="4"/>
    <x v="1"/>
    <x v="7"/>
    <n v="556"/>
    <x v="1"/>
    <s v="Outpatient"/>
    <n v="111"/>
    <n v="53"/>
    <n v="26436"/>
    <n v="2"/>
    <n v="4.2"/>
    <n v="2.1"/>
  </r>
  <r>
    <x v="4"/>
    <x v="1"/>
    <x v="8"/>
    <n v="555"/>
    <x v="0"/>
    <s v="Outpatient"/>
    <n v="143"/>
    <n v="37"/>
    <n v="24505"/>
    <n v="1.5"/>
    <n v="5.8"/>
    <n v="3.9"/>
  </r>
  <r>
    <x v="4"/>
    <x v="1"/>
    <x v="8"/>
    <n v="556"/>
    <x v="1"/>
    <s v="Outpatient"/>
    <n v="98"/>
    <n v="42"/>
    <n v="24505"/>
    <n v="1.7"/>
    <n v="4"/>
    <n v="2.2999999999999998"/>
  </r>
  <r>
    <x v="4"/>
    <x v="1"/>
    <x v="9"/>
    <n v="555"/>
    <x v="0"/>
    <s v="Outpatient"/>
    <n v="166"/>
    <n v="47"/>
    <n v="24786"/>
    <n v="1.9"/>
    <n v="6.7"/>
    <n v="3.5"/>
  </r>
  <r>
    <x v="4"/>
    <x v="1"/>
    <x v="9"/>
    <n v="556"/>
    <x v="1"/>
    <s v="Outpatient"/>
    <n v="111"/>
    <n v="43"/>
    <n v="24786"/>
    <n v="1.7"/>
    <n v="4.5"/>
    <n v="2.6"/>
  </r>
  <r>
    <x v="4"/>
    <x v="1"/>
    <x v="3"/>
    <n v="555"/>
    <x v="0"/>
    <s v="Outpatient"/>
    <n v="308"/>
    <n v="49"/>
    <n v="24163"/>
    <n v="2"/>
    <n v="12.7"/>
    <n v="6.3"/>
  </r>
  <r>
    <x v="4"/>
    <x v="1"/>
    <x v="3"/>
    <n v="556"/>
    <x v="1"/>
    <s v="Outpatient"/>
    <n v="200"/>
    <n v="39"/>
    <n v="24163"/>
    <n v="1.6"/>
    <n v="8.3000000000000007"/>
    <n v="5.0999999999999996"/>
  </r>
  <r>
    <x v="4"/>
    <x v="1"/>
    <x v="4"/>
    <n v="555"/>
    <x v="0"/>
    <s v="Outpatient"/>
    <n v="217"/>
    <n v="51"/>
    <n v="22145"/>
    <n v="2.2999999999999998"/>
    <n v="9.8000000000000007"/>
    <n v="4.3"/>
  </r>
  <r>
    <x v="4"/>
    <x v="1"/>
    <x v="4"/>
    <n v="556"/>
    <x v="1"/>
    <s v="Outpatient"/>
    <n v="212"/>
    <n v="54"/>
    <n v="22145"/>
    <n v="2.4"/>
    <n v="9.6"/>
    <n v="3.9"/>
  </r>
  <r>
    <x v="4"/>
    <x v="1"/>
    <x v="5"/>
    <n v="555"/>
    <x v="0"/>
    <s v="Outpatient"/>
    <n v="208"/>
    <n v="57"/>
    <n v="20214"/>
    <n v="2.8"/>
    <n v="10.3"/>
    <n v="3.6"/>
  </r>
  <r>
    <x v="4"/>
    <x v="1"/>
    <x v="5"/>
    <n v="556"/>
    <x v="1"/>
    <s v="Outpatient"/>
    <n v="186"/>
    <n v="67"/>
    <n v="20214"/>
    <n v="3.3"/>
    <n v="9.1999999999999993"/>
    <n v="2.8"/>
  </r>
  <r>
    <x v="4"/>
    <x v="1"/>
    <x v="0"/>
    <n v="555"/>
    <x v="0"/>
    <s v="Outpatient"/>
    <n v="296"/>
    <n v="58"/>
    <n v="21223"/>
    <n v="2.7"/>
    <n v="13.9"/>
    <n v="5.0999999999999996"/>
  </r>
  <r>
    <x v="4"/>
    <x v="1"/>
    <x v="0"/>
    <n v="556"/>
    <x v="1"/>
    <s v="Outpatient"/>
    <n v="151"/>
    <n v="44"/>
    <n v="21223"/>
    <n v="2.1"/>
    <n v="7.1"/>
    <n v="3.4"/>
  </r>
  <r>
    <x v="4"/>
    <x v="1"/>
    <x v="1"/>
    <n v="555"/>
    <x v="0"/>
    <s v="Outpatient"/>
    <n v="251"/>
    <n v="55"/>
    <n v="23445"/>
    <n v="2.2999999999999998"/>
    <n v="10.7"/>
    <n v="4.5999999999999996"/>
  </r>
  <r>
    <x v="4"/>
    <x v="1"/>
    <x v="1"/>
    <n v="556"/>
    <x v="1"/>
    <s v="Outpatient"/>
    <n v="183"/>
    <n v="44"/>
    <n v="23445"/>
    <n v="1.9"/>
    <n v="7.8"/>
    <n v="4.2"/>
  </r>
  <r>
    <x v="4"/>
    <x v="1"/>
    <x v="2"/>
    <n v="555"/>
    <x v="0"/>
    <s v="Outpatient"/>
    <n v="489"/>
    <n v="54"/>
    <n v="25751"/>
    <n v="2.1"/>
    <n v="19"/>
    <n v="9.1"/>
  </r>
  <r>
    <x v="4"/>
    <x v="1"/>
    <x v="2"/>
    <n v="556"/>
    <x v="1"/>
    <s v="Outpatient"/>
    <n v="572"/>
    <n v="65"/>
    <n v="25751"/>
    <n v="2.5"/>
    <n v="22.2"/>
    <n v="8.8000000000000007"/>
  </r>
  <r>
    <x v="5"/>
    <x v="0"/>
    <x v="11"/>
    <n v="556"/>
    <x v="1"/>
    <s v="Outpatient"/>
    <n v="12"/>
    <n v="1"/>
    <n v="3097"/>
    <n v="0.3"/>
    <n v="3.9"/>
    <n v="12"/>
  </r>
  <r>
    <x v="5"/>
    <x v="0"/>
    <x v="7"/>
    <n v="556"/>
    <x v="1"/>
    <s v="Outpatient"/>
    <n v="5"/>
    <n v="1"/>
    <n v="2929"/>
    <n v="0.3"/>
    <n v="1.7"/>
    <n v="5"/>
  </r>
  <r>
    <x v="5"/>
    <x v="0"/>
    <x v="8"/>
    <n v="555"/>
    <x v="0"/>
    <s v="Outpatient"/>
    <n v="2"/>
    <n v="1"/>
    <n v="2766"/>
    <n v="0.4"/>
    <n v="0.7"/>
    <n v="2"/>
  </r>
  <r>
    <x v="5"/>
    <x v="0"/>
    <x v="8"/>
    <n v="556"/>
    <x v="1"/>
    <s v="Outpatient"/>
    <n v="2"/>
    <n v="1"/>
    <n v="2766"/>
    <n v="0.4"/>
    <n v="0.7"/>
    <n v="2"/>
  </r>
  <r>
    <x v="5"/>
    <x v="0"/>
    <x v="3"/>
    <n v="556"/>
    <x v="1"/>
    <s v="Outpatient"/>
    <n v="2"/>
    <n v="1"/>
    <n v="2801"/>
    <n v="0.4"/>
    <n v="0.7"/>
    <n v="2"/>
  </r>
  <r>
    <x v="5"/>
    <x v="0"/>
    <x v="4"/>
    <n v="556"/>
    <x v="1"/>
    <s v="Outpatient"/>
    <n v="1"/>
    <n v="1"/>
    <n v="2533"/>
    <n v="0.4"/>
    <n v="0.4"/>
    <n v="1"/>
  </r>
  <r>
    <x v="5"/>
    <x v="0"/>
    <x v="5"/>
    <n v="555"/>
    <x v="0"/>
    <s v="Outpatient"/>
    <n v="1"/>
    <n v="1"/>
    <n v="2166"/>
    <n v="0.5"/>
    <n v="0.5"/>
    <n v="1"/>
  </r>
  <r>
    <x v="5"/>
    <x v="0"/>
    <x v="0"/>
    <n v="555"/>
    <x v="0"/>
    <s v="Outpatient"/>
    <n v="2"/>
    <n v="1"/>
    <n v="2570"/>
    <n v="0.4"/>
    <n v="0.8"/>
    <n v="2"/>
  </r>
  <r>
    <x v="5"/>
    <x v="0"/>
    <x v="0"/>
    <n v="556"/>
    <x v="1"/>
    <s v="Outpatient"/>
    <n v="4"/>
    <n v="1"/>
    <n v="2570"/>
    <n v="0.4"/>
    <n v="1.6"/>
    <n v="4"/>
  </r>
  <r>
    <x v="5"/>
    <x v="1"/>
    <x v="9"/>
    <n v="555"/>
    <x v="0"/>
    <s v="Outpatient"/>
    <n v="1"/>
    <n v="1"/>
    <n v="2847"/>
    <n v="0.4"/>
    <n v="0.4"/>
    <n v="1"/>
  </r>
  <r>
    <x v="5"/>
    <x v="1"/>
    <x v="9"/>
    <n v="556"/>
    <x v="1"/>
    <s v="Outpatient"/>
    <n v="1"/>
    <n v="1"/>
    <n v="2847"/>
    <n v="0.4"/>
    <n v="0.4"/>
    <n v="1"/>
  </r>
  <r>
    <x v="5"/>
    <x v="1"/>
    <x v="3"/>
    <n v="555"/>
    <x v="0"/>
    <s v="Outpatient"/>
    <n v="1"/>
    <n v="1"/>
    <n v="2817"/>
    <n v="0.4"/>
    <n v="0.4"/>
    <n v="1"/>
  </r>
  <r>
    <x v="5"/>
    <x v="1"/>
    <x v="4"/>
    <n v="555"/>
    <x v="0"/>
    <s v="Outpatient"/>
    <n v="2"/>
    <n v="1"/>
    <n v="2576"/>
    <n v="0.4"/>
    <n v="0.8"/>
    <n v="2"/>
  </r>
  <r>
    <x v="5"/>
    <x v="1"/>
    <x v="5"/>
    <n v="555"/>
    <x v="0"/>
    <s v="Outpatient"/>
    <n v="3"/>
    <n v="3"/>
    <n v="2205"/>
    <n v="1.4"/>
    <n v="1.4"/>
    <n v="1"/>
  </r>
  <r>
    <x v="5"/>
    <x v="1"/>
    <x v="0"/>
    <n v="555"/>
    <x v="0"/>
    <s v="Outpatient"/>
    <n v="1"/>
    <n v="1"/>
    <n v="2593"/>
    <n v="0.4"/>
    <n v="0.4"/>
    <n v="1"/>
  </r>
  <r>
    <x v="5"/>
    <x v="1"/>
    <x v="0"/>
    <n v="556"/>
    <x v="1"/>
    <s v="Outpatient"/>
    <n v="1"/>
    <n v="1"/>
    <n v="2593"/>
    <n v="0.4"/>
    <n v="0.4"/>
    <n v="1"/>
  </r>
  <r>
    <x v="5"/>
    <x v="1"/>
    <x v="1"/>
    <n v="555"/>
    <x v="0"/>
    <s v="Outpatient"/>
    <n v="2"/>
    <n v="1"/>
    <n v="2660"/>
    <n v="0.4"/>
    <n v="0.8"/>
    <n v="2"/>
  </r>
  <r>
    <x v="5"/>
    <x v="1"/>
    <x v="2"/>
    <n v="555"/>
    <x v="0"/>
    <s v="Outpatient"/>
    <n v="4"/>
    <n v="1"/>
    <n v="2489"/>
    <n v="0.4"/>
    <n v="1.6"/>
    <n v="4"/>
  </r>
  <r>
    <x v="6"/>
    <x v="0"/>
    <x v="11"/>
    <n v="555"/>
    <x v="0"/>
    <s v="Outpatient"/>
    <n v="118"/>
    <n v="36"/>
    <n v="21842"/>
    <n v="1.6"/>
    <n v="5.4"/>
    <n v="3.3"/>
  </r>
  <r>
    <x v="6"/>
    <x v="0"/>
    <x v="11"/>
    <n v="556"/>
    <x v="1"/>
    <s v="Outpatient"/>
    <n v="136"/>
    <n v="65"/>
    <n v="21842"/>
    <n v="3"/>
    <n v="6.2"/>
    <n v="2.1"/>
  </r>
  <r>
    <x v="6"/>
    <x v="0"/>
    <x v="7"/>
    <n v="555"/>
    <x v="0"/>
    <s v="Outpatient"/>
    <n v="162"/>
    <n v="48"/>
    <n v="21691"/>
    <n v="2.2000000000000002"/>
    <n v="7.5"/>
    <n v="3.4"/>
  </r>
  <r>
    <x v="6"/>
    <x v="0"/>
    <x v="7"/>
    <n v="556"/>
    <x v="1"/>
    <s v="Outpatient"/>
    <n v="129"/>
    <n v="47"/>
    <n v="21691"/>
    <n v="2.2000000000000002"/>
    <n v="5.9"/>
    <n v="2.7"/>
  </r>
  <r>
    <x v="6"/>
    <x v="0"/>
    <x v="8"/>
    <n v="555"/>
    <x v="0"/>
    <s v="Outpatient"/>
    <n v="286"/>
    <n v="63"/>
    <n v="21549"/>
    <n v="2.9"/>
    <n v="13.3"/>
    <n v="4.5"/>
  </r>
  <r>
    <x v="6"/>
    <x v="0"/>
    <x v="8"/>
    <n v="556"/>
    <x v="1"/>
    <s v="Outpatient"/>
    <n v="123"/>
    <n v="68"/>
    <n v="21549"/>
    <n v="3.2"/>
    <n v="5.7"/>
    <n v="1.8"/>
  </r>
  <r>
    <x v="6"/>
    <x v="0"/>
    <x v="9"/>
    <n v="555"/>
    <x v="0"/>
    <s v="Outpatient"/>
    <n v="320"/>
    <n v="73"/>
    <n v="22941"/>
    <n v="3.2"/>
    <n v="13.9"/>
    <n v="4.4000000000000004"/>
  </r>
  <r>
    <x v="6"/>
    <x v="0"/>
    <x v="9"/>
    <n v="556"/>
    <x v="1"/>
    <s v="Outpatient"/>
    <n v="168"/>
    <n v="79"/>
    <n v="22941"/>
    <n v="3.4"/>
    <n v="7.3"/>
    <n v="2.1"/>
  </r>
  <r>
    <x v="6"/>
    <x v="0"/>
    <x v="3"/>
    <n v="555"/>
    <x v="0"/>
    <s v="Outpatient"/>
    <n v="456"/>
    <n v="80"/>
    <n v="23787"/>
    <n v="3.4"/>
    <n v="19.2"/>
    <n v="5.7"/>
  </r>
  <r>
    <x v="6"/>
    <x v="0"/>
    <x v="3"/>
    <n v="556"/>
    <x v="1"/>
    <s v="Outpatient"/>
    <n v="258"/>
    <n v="75"/>
    <n v="23787"/>
    <n v="3.2"/>
    <n v="10.8"/>
    <n v="3.4"/>
  </r>
  <r>
    <x v="6"/>
    <x v="0"/>
    <x v="4"/>
    <n v="555"/>
    <x v="0"/>
    <s v="Outpatient"/>
    <n v="462"/>
    <n v="93"/>
    <n v="22842"/>
    <n v="4.0999999999999996"/>
    <n v="20.2"/>
    <n v="5"/>
  </r>
  <r>
    <x v="6"/>
    <x v="0"/>
    <x v="4"/>
    <n v="556"/>
    <x v="1"/>
    <s v="Outpatient"/>
    <n v="217"/>
    <n v="83"/>
    <n v="22842"/>
    <n v="3.6"/>
    <n v="9.5"/>
    <n v="2.6"/>
  </r>
  <r>
    <x v="6"/>
    <x v="0"/>
    <x v="5"/>
    <n v="555"/>
    <x v="0"/>
    <s v="Outpatient"/>
    <n v="286"/>
    <n v="83"/>
    <n v="22201"/>
    <n v="3.7"/>
    <n v="12.9"/>
    <n v="3.4"/>
  </r>
  <r>
    <x v="6"/>
    <x v="0"/>
    <x v="5"/>
    <n v="556"/>
    <x v="1"/>
    <s v="Outpatient"/>
    <n v="216"/>
    <n v="75"/>
    <n v="22201"/>
    <n v="3.4"/>
    <n v="9.6999999999999993"/>
    <n v="2.9"/>
  </r>
  <r>
    <x v="6"/>
    <x v="0"/>
    <x v="0"/>
    <n v="555"/>
    <x v="0"/>
    <s v="Outpatient"/>
    <n v="357"/>
    <n v="85"/>
    <n v="24215"/>
    <n v="3.5"/>
    <n v="14.7"/>
    <n v="4.2"/>
  </r>
  <r>
    <x v="6"/>
    <x v="0"/>
    <x v="0"/>
    <n v="556"/>
    <x v="1"/>
    <s v="Outpatient"/>
    <n v="213"/>
    <n v="88"/>
    <n v="24215"/>
    <n v="3.6"/>
    <n v="8.8000000000000007"/>
    <n v="2.4"/>
  </r>
  <r>
    <x v="6"/>
    <x v="0"/>
    <x v="1"/>
    <n v="555"/>
    <x v="0"/>
    <s v="Outpatient"/>
    <n v="453"/>
    <n v="105"/>
    <n v="25515"/>
    <n v="4.0999999999999996"/>
    <n v="17.8"/>
    <n v="4.3"/>
  </r>
  <r>
    <x v="6"/>
    <x v="0"/>
    <x v="1"/>
    <n v="556"/>
    <x v="1"/>
    <s v="Outpatient"/>
    <n v="322"/>
    <n v="97"/>
    <n v="25515"/>
    <n v="3.8"/>
    <n v="12.6"/>
    <n v="3.3"/>
  </r>
  <r>
    <x v="6"/>
    <x v="0"/>
    <x v="2"/>
    <n v="555"/>
    <x v="0"/>
    <s v="Outpatient"/>
    <n v="753"/>
    <n v="109"/>
    <n v="29431"/>
    <n v="3.7"/>
    <n v="25.6"/>
    <n v="6.9"/>
  </r>
  <r>
    <x v="6"/>
    <x v="0"/>
    <x v="2"/>
    <n v="556"/>
    <x v="1"/>
    <s v="Outpatient"/>
    <n v="442"/>
    <n v="102"/>
    <n v="29431"/>
    <n v="3.5"/>
    <n v="15"/>
    <n v="4.3"/>
  </r>
  <r>
    <x v="6"/>
    <x v="1"/>
    <x v="11"/>
    <n v="555"/>
    <x v="0"/>
    <s v="Outpatient"/>
    <n v="129"/>
    <n v="45"/>
    <n v="21669"/>
    <n v="2.1"/>
    <n v="6"/>
    <n v="2.9"/>
  </r>
  <r>
    <x v="6"/>
    <x v="1"/>
    <x v="11"/>
    <n v="556"/>
    <x v="1"/>
    <s v="Outpatient"/>
    <n v="196"/>
    <n v="66"/>
    <n v="21669"/>
    <n v="3"/>
    <n v="9"/>
    <n v="3"/>
  </r>
  <r>
    <x v="6"/>
    <x v="1"/>
    <x v="7"/>
    <n v="555"/>
    <x v="0"/>
    <s v="Outpatient"/>
    <n v="98"/>
    <n v="34"/>
    <n v="21338"/>
    <n v="1.6"/>
    <n v="4.5999999999999996"/>
    <n v="2.9"/>
  </r>
  <r>
    <x v="6"/>
    <x v="1"/>
    <x v="7"/>
    <n v="556"/>
    <x v="1"/>
    <s v="Outpatient"/>
    <n v="168"/>
    <n v="62"/>
    <n v="21338"/>
    <n v="2.9"/>
    <n v="7.9"/>
    <n v="2.7"/>
  </r>
  <r>
    <x v="6"/>
    <x v="1"/>
    <x v="8"/>
    <n v="555"/>
    <x v="0"/>
    <s v="Outpatient"/>
    <n v="131"/>
    <n v="53"/>
    <n v="21256"/>
    <n v="2.5"/>
    <n v="6.2"/>
    <n v="2.5"/>
  </r>
  <r>
    <x v="6"/>
    <x v="1"/>
    <x v="8"/>
    <n v="556"/>
    <x v="1"/>
    <s v="Outpatient"/>
    <n v="202"/>
    <n v="76"/>
    <n v="21256"/>
    <n v="3.6"/>
    <n v="9.5"/>
    <n v="2.7"/>
  </r>
  <r>
    <x v="6"/>
    <x v="1"/>
    <x v="9"/>
    <n v="555"/>
    <x v="0"/>
    <s v="Outpatient"/>
    <n v="168"/>
    <n v="59"/>
    <n v="22573"/>
    <n v="2.6"/>
    <n v="7.4"/>
    <n v="2.8"/>
  </r>
  <r>
    <x v="6"/>
    <x v="1"/>
    <x v="9"/>
    <n v="556"/>
    <x v="1"/>
    <s v="Outpatient"/>
    <n v="148"/>
    <n v="63"/>
    <n v="22573"/>
    <n v="2.8"/>
    <n v="6.6"/>
    <n v="2.2999999999999998"/>
  </r>
  <r>
    <x v="6"/>
    <x v="1"/>
    <x v="3"/>
    <n v="555"/>
    <x v="0"/>
    <s v="Outpatient"/>
    <n v="273"/>
    <n v="57"/>
    <n v="23227"/>
    <n v="2.5"/>
    <n v="11.8"/>
    <n v="4.8"/>
  </r>
  <r>
    <x v="6"/>
    <x v="1"/>
    <x v="3"/>
    <n v="556"/>
    <x v="1"/>
    <s v="Outpatient"/>
    <n v="268"/>
    <n v="76"/>
    <n v="23227"/>
    <n v="3.3"/>
    <n v="11.5"/>
    <n v="3.5"/>
  </r>
  <r>
    <x v="6"/>
    <x v="1"/>
    <x v="4"/>
    <n v="555"/>
    <x v="0"/>
    <s v="Outpatient"/>
    <n v="277"/>
    <n v="71"/>
    <n v="22185"/>
    <n v="3.2"/>
    <n v="12.5"/>
    <n v="3.9"/>
  </r>
  <r>
    <x v="6"/>
    <x v="1"/>
    <x v="4"/>
    <n v="556"/>
    <x v="1"/>
    <s v="Outpatient"/>
    <n v="208"/>
    <n v="73"/>
    <n v="22185"/>
    <n v="3.3"/>
    <n v="9.4"/>
    <n v="2.8"/>
  </r>
  <r>
    <x v="6"/>
    <x v="1"/>
    <x v="5"/>
    <n v="555"/>
    <x v="0"/>
    <s v="Outpatient"/>
    <n v="379"/>
    <n v="85"/>
    <n v="21790"/>
    <n v="3.9"/>
    <n v="17.399999999999999"/>
    <n v="4.5"/>
  </r>
  <r>
    <x v="6"/>
    <x v="1"/>
    <x v="5"/>
    <n v="556"/>
    <x v="1"/>
    <s v="Outpatient"/>
    <n v="161"/>
    <n v="68"/>
    <n v="21790"/>
    <n v="3.1"/>
    <n v="7.4"/>
    <n v="2.4"/>
  </r>
  <r>
    <x v="6"/>
    <x v="1"/>
    <x v="0"/>
    <n v="555"/>
    <x v="0"/>
    <s v="Outpatient"/>
    <n v="382"/>
    <n v="75"/>
    <n v="23490"/>
    <n v="3.2"/>
    <n v="16.3"/>
    <n v="5.0999999999999996"/>
  </r>
  <r>
    <x v="6"/>
    <x v="1"/>
    <x v="0"/>
    <n v="556"/>
    <x v="1"/>
    <s v="Outpatient"/>
    <n v="151"/>
    <n v="65"/>
    <n v="23490"/>
    <n v="2.8"/>
    <n v="6.4"/>
    <n v="2.2999999999999998"/>
  </r>
  <r>
    <x v="6"/>
    <x v="1"/>
    <x v="1"/>
    <n v="555"/>
    <x v="0"/>
    <s v="Outpatient"/>
    <n v="343"/>
    <n v="83"/>
    <n v="24867"/>
    <n v="3.3"/>
    <n v="13.8"/>
    <n v="4.0999999999999996"/>
  </r>
  <r>
    <x v="6"/>
    <x v="1"/>
    <x v="1"/>
    <n v="556"/>
    <x v="1"/>
    <s v="Outpatient"/>
    <n v="249"/>
    <n v="96"/>
    <n v="24867"/>
    <n v="3.9"/>
    <n v="10"/>
    <n v="2.6"/>
  </r>
  <r>
    <x v="6"/>
    <x v="1"/>
    <x v="2"/>
    <n v="555"/>
    <x v="0"/>
    <s v="Outpatient"/>
    <n v="638"/>
    <n v="80"/>
    <n v="28599"/>
    <n v="2.8"/>
    <n v="22.3"/>
    <n v="8"/>
  </r>
  <r>
    <x v="6"/>
    <x v="1"/>
    <x v="2"/>
    <n v="556"/>
    <x v="1"/>
    <s v="Outpatient"/>
    <n v="428"/>
    <n v="97"/>
    <n v="28599"/>
    <n v="3.4"/>
    <n v="15"/>
    <n v="4.4000000000000004"/>
  </r>
  <r>
    <x v="7"/>
    <x v="0"/>
    <x v="7"/>
    <n v="555"/>
    <x v="0"/>
    <s v="Outpatient"/>
    <n v="1"/>
    <n v="1"/>
    <n v="5745"/>
    <n v="0.2"/>
    <n v="0.2"/>
    <n v="1"/>
  </r>
  <r>
    <x v="7"/>
    <x v="0"/>
    <x v="7"/>
    <n v="556"/>
    <x v="1"/>
    <s v="Outpatient"/>
    <n v="1"/>
    <n v="1"/>
    <n v="5745"/>
    <n v="0.2"/>
    <n v="0.2"/>
    <n v="1"/>
  </r>
  <r>
    <x v="7"/>
    <x v="0"/>
    <x v="8"/>
    <n v="555"/>
    <x v="0"/>
    <s v="Outpatient"/>
    <n v="1"/>
    <n v="1"/>
    <n v="5467"/>
    <n v="0.2"/>
    <n v="0.2"/>
    <n v="1"/>
  </r>
  <r>
    <x v="7"/>
    <x v="0"/>
    <x v="8"/>
    <n v="556"/>
    <x v="1"/>
    <s v="Outpatient"/>
    <n v="4"/>
    <n v="1"/>
    <n v="5467"/>
    <n v="0.2"/>
    <n v="0.7"/>
    <n v="4"/>
  </r>
  <r>
    <x v="7"/>
    <x v="0"/>
    <x v="9"/>
    <n v="555"/>
    <x v="0"/>
    <s v="Outpatient"/>
    <n v="4"/>
    <n v="4"/>
    <n v="5545"/>
    <n v="0.7"/>
    <n v="0.7"/>
    <n v="1"/>
  </r>
  <r>
    <x v="7"/>
    <x v="0"/>
    <x v="9"/>
    <n v="556"/>
    <x v="1"/>
    <s v="Outpatient"/>
    <n v="2"/>
    <n v="2"/>
    <n v="5545"/>
    <n v="0.4"/>
    <n v="0.4"/>
    <n v="1"/>
  </r>
  <r>
    <x v="7"/>
    <x v="0"/>
    <x v="3"/>
    <n v="556"/>
    <x v="1"/>
    <s v="Outpatient"/>
    <n v="7"/>
    <n v="3"/>
    <n v="5446"/>
    <n v="0.6"/>
    <n v="1.3"/>
    <n v="2.2999999999999998"/>
  </r>
  <r>
    <x v="7"/>
    <x v="0"/>
    <x v="4"/>
    <n v="556"/>
    <x v="1"/>
    <s v="Outpatient"/>
    <n v="4"/>
    <n v="1"/>
    <n v="4706"/>
    <n v="0.2"/>
    <n v="0.8"/>
    <n v="4"/>
  </r>
  <r>
    <x v="7"/>
    <x v="0"/>
    <x v="5"/>
    <n v="556"/>
    <x v="1"/>
    <s v="Outpatient"/>
    <n v="2"/>
    <n v="1"/>
    <n v="4022"/>
    <n v="0.2"/>
    <n v="0.5"/>
    <n v="2"/>
  </r>
  <r>
    <x v="7"/>
    <x v="0"/>
    <x v="0"/>
    <n v="556"/>
    <x v="1"/>
    <s v="Outpatient"/>
    <n v="8"/>
    <n v="2"/>
    <n v="4842"/>
    <n v="0.4"/>
    <n v="1.7"/>
    <n v="4"/>
  </r>
  <r>
    <x v="7"/>
    <x v="0"/>
    <x v="1"/>
    <n v="555"/>
    <x v="0"/>
    <s v="Outpatient"/>
    <n v="5"/>
    <n v="2"/>
    <n v="4840"/>
    <n v="0.4"/>
    <n v="1"/>
    <n v="2.5"/>
  </r>
  <r>
    <x v="7"/>
    <x v="0"/>
    <x v="1"/>
    <n v="556"/>
    <x v="1"/>
    <s v="Outpatient"/>
    <n v="7"/>
    <n v="1"/>
    <n v="4840"/>
    <n v="0.2"/>
    <n v="1.4"/>
    <n v="7"/>
  </r>
  <r>
    <x v="7"/>
    <x v="0"/>
    <x v="2"/>
    <n v="555"/>
    <x v="0"/>
    <s v="Outpatient"/>
    <n v="2"/>
    <n v="1"/>
    <n v="5070"/>
    <n v="0.2"/>
    <n v="0.4"/>
    <n v="2"/>
  </r>
  <r>
    <x v="7"/>
    <x v="1"/>
    <x v="11"/>
    <n v="555"/>
    <x v="0"/>
    <s v="Outpatient"/>
    <n v="2"/>
    <n v="1"/>
    <n v="6649"/>
    <n v="0.2"/>
    <n v="0.3"/>
    <n v="2"/>
  </r>
  <r>
    <x v="7"/>
    <x v="1"/>
    <x v="11"/>
    <n v="556"/>
    <x v="1"/>
    <s v="Outpatient"/>
    <n v="1"/>
    <n v="1"/>
    <n v="6649"/>
    <n v="0.2"/>
    <n v="0.2"/>
    <n v="1"/>
  </r>
  <r>
    <x v="7"/>
    <x v="1"/>
    <x v="7"/>
    <n v="555"/>
    <x v="0"/>
    <s v="Outpatient"/>
    <n v="30"/>
    <n v="1"/>
    <n v="6152"/>
    <n v="0.2"/>
    <n v="4.9000000000000004"/>
    <n v="30"/>
  </r>
  <r>
    <x v="7"/>
    <x v="1"/>
    <x v="7"/>
    <n v="556"/>
    <x v="1"/>
    <s v="Outpatient"/>
    <n v="9"/>
    <n v="3"/>
    <n v="6152"/>
    <n v="0.5"/>
    <n v="1.5"/>
    <n v="3"/>
  </r>
  <r>
    <x v="7"/>
    <x v="1"/>
    <x v="8"/>
    <n v="555"/>
    <x v="0"/>
    <s v="Outpatient"/>
    <n v="61"/>
    <n v="1"/>
    <n v="5732"/>
    <n v="0.2"/>
    <n v="10.6"/>
    <n v="61"/>
  </r>
  <r>
    <x v="7"/>
    <x v="1"/>
    <x v="8"/>
    <n v="556"/>
    <x v="1"/>
    <s v="Outpatient"/>
    <n v="3"/>
    <n v="2"/>
    <n v="5732"/>
    <n v="0.3"/>
    <n v="0.5"/>
    <n v="1.5"/>
  </r>
  <r>
    <x v="7"/>
    <x v="1"/>
    <x v="9"/>
    <n v="555"/>
    <x v="0"/>
    <s v="Outpatient"/>
    <n v="1"/>
    <n v="1"/>
    <n v="5723"/>
    <n v="0.2"/>
    <n v="0.2"/>
    <n v="1"/>
  </r>
  <r>
    <x v="7"/>
    <x v="1"/>
    <x v="5"/>
    <n v="556"/>
    <x v="1"/>
    <s v="Outpatient"/>
    <n v="7"/>
    <n v="1"/>
    <n v="4209"/>
    <n v="0.2"/>
    <n v="1.7"/>
    <n v="7"/>
  </r>
  <r>
    <x v="7"/>
    <x v="1"/>
    <x v="0"/>
    <n v="555"/>
    <x v="0"/>
    <s v="Outpatient"/>
    <n v="1"/>
    <n v="1"/>
    <n v="4899"/>
    <n v="0.2"/>
    <n v="0.2"/>
    <n v="1"/>
  </r>
  <r>
    <x v="7"/>
    <x v="1"/>
    <x v="0"/>
    <n v="556"/>
    <x v="1"/>
    <s v="Outpatient"/>
    <n v="11"/>
    <n v="2"/>
    <n v="4899"/>
    <n v="0.4"/>
    <n v="2.2000000000000002"/>
    <n v="5.5"/>
  </r>
  <r>
    <x v="7"/>
    <x v="1"/>
    <x v="1"/>
    <n v="555"/>
    <x v="0"/>
    <s v="Outpatient"/>
    <n v="4"/>
    <n v="1"/>
    <n v="4934"/>
    <n v="0.2"/>
    <n v="0.8"/>
    <n v="4"/>
  </r>
  <r>
    <x v="7"/>
    <x v="1"/>
    <x v="1"/>
    <n v="556"/>
    <x v="1"/>
    <s v="Outpatient"/>
    <n v="30"/>
    <n v="4"/>
    <n v="4934"/>
    <n v="0.8"/>
    <n v="6.1"/>
    <n v="7.5"/>
  </r>
  <r>
    <x v="7"/>
    <x v="1"/>
    <x v="2"/>
    <n v="555"/>
    <x v="0"/>
    <s v="Outpatient"/>
    <n v="26"/>
    <n v="3"/>
    <n v="5184"/>
    <n v="0.6"/>
    <n v="5"/>
    <n v="8.6999999999999993"/>
  </r>
  <r>
    <x v="7"/>
    <x v="1"/>
    <x v="2"/>
    <n v="556"/>
    <x v="1"/>
    <s v="Outpatient"/>
    <n v="6"/>
    <n v="2"/>
    <n v="5184"/>
    <n v="0.4"/>
    <n v="1.2"/>
    <n v="3"/>
  </r>
  <r>
    <x v="8"/>
    <x v="0"/>
    <x v="11"/>
    <n v="555"/>
    <x v="0"/>
    <s v="Outpatient"/>
    <n v="55"/>
    <n v="17"/>
    <n v="9576"/>
    <n v="1.8"/>
    <n v="5.7"/>
    <n v="3.2"/>
  </r>
  <r>
    <x v="8"/>
    <x v="0"/>
    <x v="11"/>
    <n v="556"/>
    <x v="1"/>
    <s v="Outpatient"/>
    <n v="43"/>
    <n v="24"/>
    <n v="9576"/>
    <n v="2.5"/>
    <n v="4.5"/>
    <n v="1.8"/>
  </r>
  <r>
    <x v="8"/>
    <x v="0"/>
    <x v="7"/>
    <n v="555"/>
    <x v="0"/>
    <s v="Outpatient"/>
    <n v="58"/>
    <n v="23"/>
    <n v="9913"/>
    <n v="2.2999999999999998"/>
    <n v="5.9"/>
    <n v="2.5"/>
  </r>
  <r>
    <x v="8"/>
    <x v="0"/>
    <x v="7"/>
    <n v="556"/>
    <x v="1"/>
    <s v="Outpatient"/>
    <n v="39"/>
    <n v="20"/>
    <n v="9913"/>
    <n v="2"/>
    <n v="3.9"/>
    <n v="2"/>
  </r>
  <r>
    <x v="8"/>
    <x v="0"/>
    <x v="8"/>
    <n v="555"/>
    <x v="0"/>
    <s v="Outpatient"/>
    <n v="74"/>
    <n v="25"/>
    <n v="9814"/>
    <n v="2.5"/>
    <n v="7.5"/>
    <n v="3"/>
  </r>
  <r>
    <x v="8"/>
    <x v="0"/>
    <x v="8"/>
    <n v="556"/>
    <x v="1"/>
    <s v="Outpatient"/>
    <n v="74"/>
    <n v="24"/>
    <n v="9814"/>
    <n v="2.4"/>
    <n v="7.5"/>
    <n v="3.1"/>
  </r>
  <r>
    <x v="8"/>
    <x v="0"/>
    <x v="9"/>
    <n v="555"/>
    <x v="0"/>
    <s v="Outpatient"/>
    <n v="61"/>
    <n v="31"/>
    <n v="9649"/>
    <n v="3.2"/>
    <n v="6.3"/>
    <n v="2"/>
  </r>
  <r>
    <x v="8"/>
    <x v="0"/>
    <x v="9"/>
    <n v="556"/>
    <x v="1"/>
    <s v="Outpatient"/>
    <n v="79"/>
    <n v="26"/>
    <n v="9649"/>
    <n v="2.7"/>
    <n v="8.1999999999999993"/>
    <n v="3"/>
  </r>
  <r>
    <x v="8"/>
    <x v="0"/>
    <x v="3"/>
    <n v="555"/>
    <x v="0"/>
    <s v="Outpatient"/>
    <n v="55"/>
    <n v="21"/>
    <n v="9326"/>
    <n v="2.2999999999999998"/>
    <n v="5.9"/>
    <n v="2.6"/>
  </r>
  <r>
    <x v="8"/>
    <x v="0"/>
    <x v="3"/>
    <n v="556"/>
    <x v="1"/>
    <s v="Outpatient"/>
    <n v="92"/>
    <n v="32"/>
    <n v="9326"/>
    <n v="3.4"/>
    <n v="9.9"/>
    <n v="2.9"/>
  </r>
  <r>
    <x v="8"/>
    <x v="0"/>
    <x v="4"/>
    <n v="555"/>
    <x v="0"/>
    <s v="Outpatient"/>
    <n v="134"/>
    <n v="33"/>
    <n v="8889"/>
    <n v="3.7"/>
    <n v="15.1"/>
    <n v="4.0999999999999996"/>
  </r>
  <r>
    <x v="8"/>
    <x v="0"/>
    <x v="4"/>
    <n v="556"/>
    <x v="1"/>
    <s v="Outpatient"/>
    <n v="80"/>
    <n v="37"/>
    <n v="8889"/>
    <n v="4.2"/>
    <n v="9"/>
    <n v="2.2000000000000002"/>
  </r>
  <r>
    <x v="8"/>
    <x v="0"/>
    <x v="5"/>
    <n v="555"/>
    <x v="0"/>
    <s v="Outpatient"/>
    <n v="221"/>
    <n v="33"/>
    <n v="8646"/>
    <n v="3.8"/>
    <n v="25.6"/>
    <n v="6.7"/>
  </r>
  <r>
    <x v="8"/>
    <x v="0"/>
    <x v="5"/>
    <n v="556"/>
    <x v="1"/>
    <s v="Outpatient"/>
    <n v="147"/>
    <n v="31"/>
    <n v="8646"/>
    <n v="3.6"/>
    <n v="17"/>
    <n v="4.7"/>
  </r>
  <r>
    <x v="8"/>
    <x v="0"/>
    <x v="0"/>
    <n v="555"/>
    <x v="0"/>
    <s v="Outpatient"/>
    <n v="173"/>
    <n v="36"/>
    <n v="8526"/>
    <n v="4.2"/>
    <n v="20.3"/>
    <n v="4.8"/>
  </r>
  <r>
    <x v="8"/>
    <x v="0"/>
    <x v="0"/>
    <n v="556"/>
    <x v="1"/>
    <s v="Outpatient"/>
    <n v="325"/>
    <n v="38"/>
    <n v="8526"/>
    <n v="4.5"/>
    <n v="38.1"/>
    <n v="8.6"/>
  </r>
  <r>
    <x v="8"/>
    <x v="0"/>
    <x v="1"/>
    <n v="555"/>
    <x v="0"/>
    <s v="Outpatient"/>
    <n v="182"/>
    <n v="31"/>
    <n v="8371"/>
    <n v="3.7"/>
    <n v="21.7"/>
    <n v="5.9"/>
  </r>
  <r>
    <x v="8"/>
    <x v="0"/>
    <x v="1"/>
    <n v="556"/>
    <x v="1"/>
    <s v="Outpatient"/>
    <n v="140"/>
    <n v="37"/>
    <n v="8371"/>
    <n v="4.4000000000000004"/>
    <n v="16.7"/>
    <n v="3.8"/>
  </r>
  <r>
    <x v="8"/>
    <x v="0"/>
    <x v="2"/>
    <n v="555"/>
    <x v="0"/>
    <s v="Outpatient"/>
    <n v="203"/>
    <n v="29"/>
    <n v="8573"/>
    <n v="3.4"/>
    <n v="23.7"/>
    <n v="7"/>
  </r>
  <r>
    <x v="8"/>
    <x v="0"/>
    <x v="2"/>
    <n v="556"/>
    <x v="1"/>
    <s v="Outpatient"/>
    <n v="143"/>
    <n v="31"/>
    <n v="8573"/>
    <n v="3.6"/>
    <n v="16.7"/>
    <n v="4.5999999999999996"/>
  </r>
  <r>
    <x v="8"/>
    <x v="1"/>
    <x v="11"/>
    <n v="555"/>
    <x v="0"/>
    <s v="Outpatient"/>
    <n v="14"/>
    <n v="9"/>
    <n v="7790"/>
    <n v="1.2"/>
    <n v="1.8"/>
    <n v="1.6"/>
  </r>
  <r>
    <x v="8"/>
    <x v="1"/>
    <x v="11"/>
    <n v="556"/>
    <x v="1"/>
    <s v="Outpatient"/>
    <n v="89"/>
    <n v="32"/>
    <n v="7790"/>
    <n v="4.0999999999999996"/>
    <n v="11.4"/>
    <n v="2.8"/>
  </r>
  <r>
    <x v="8"/>
    <x v="1"/>
    <x v="7"/>
    <n v="555"/>
    <x v="0"/>
    <s v="Outpatient"/>
    <n v="23"/>
    <n v="13"/>
    <n v="8162"/>
    <n v="1.6"/>
    <n v="2.8"/>
    <n v="1.8"/>
  </r>
  <r>
    <x v="8"/>
    <x v="1"/>
    <x v="7"/>
    <n v="556"/>
    <x v="1"/>
    <s v="Outpatient"/>
    <n v="95"/>
    <n v="38"/>
    <n v="8162"/>
    <n v="4.7"/>
    <n v="11.6"/>
    <n v="2.5"/>
  </r>
  <r>
    <x v="8"/>
    <x v="1"/>
    <x v="8"/>
    <n v="555"/>
    <x v="0"/>
    <s v="Outpatient"/>
    <n v="34"/>
    <n v="16"/>
    <n v="8084"/>
    <n v="2"/>
    <n v="4.2"/>
    <n v="2.1"/>
  </r>
  <r>
    <x v="8"/>
    <x v="1"/>
    <x v="8"/>
    <n v="556"/>
    <x v="1"/>
    <s v="Outpatient"/>
    <n v="112"/>
    <n v="37"/>
    <n v="8084"/>
    <n v="4.5999999999999996"/>
    <n v="13.9"/>
    <n v="3"/>
  </r>
  <r>
    <x v="8"/>
    <x v="1"/>
    <x v="9"/>
    <n v="555"/>
    <x v="0"/>
    <s v="Outpatient"/>
    <n v="41"/>
    <n v="24"/>
    <n v="8088"/>
    <n v="3"/>
    <n v="5.0999999999999996"/>
    <n v="1.7"/>
  </r>
  <r>
    <x v="8"/>
    <x v="1"/>
    <x v="9"/>
    <n v="556"/>
    <x v="1"/>
    <s v="Outpatient"/>
    <n v="91"/>
    <n v="30"/>
    <n v="8088"/>
    <n v="3.7"/>
    <n v="11.3"/>
    <n v="3"/>
  </r>
  <r>
    <x v="8"/>
    <x v="1"/>
    <x v="3"/>
    <n v="555"/>
    <x v="0"/>
    <s v="Outpatient"/>
    <n v="57"/>
    <n v="19"/>
    <n v="7725"/>
    <n v="2.5"/>
    <n v="7.4"/>
    <n v="3"/>
  </r>
  <r>
    <x v="8"/>
    <x v="1"/>
    <x v="3"/>
    <n v="556"/>
    <x v="1"/>
    <s v="Outpatient"/>
    <n v="83"/>
    <n v="31"/>
    <n v="7725"/>
    <n v="4"/>
    <n v="10.7"/>
    <n v="2.7"/>
  </r>
  <r>
    <x v="8"/>
    <x v="1"/>
    <x v="4"/>
    <n v="555"/>
    <x v="0"/>
    <s v="Outpatient"/>
    <n v="81"/>
    <n v="16"/>
    <n v="7334"/>
    <n v="2.2000000000000002"/>
    <n v="11"/>
    <n v="5.0999999999999996"/>
  </r>
  <r>
    <x v="8"/>
    <x v="1"/>
    <x v="4"/>
    <n v="556"/>
    <x v="1"/>
    <s v="Outpatient"/>
    <n v="91"/>
    <n v="32"/>
    <n v="7334"/>
    <n v="4.4000000000000004"/>
    <n v="12.4"/>
    <n v="2.8"/>
  </r>
  <r>
    <x v="8"/>
    <x v="1"/>
    <x v="5"/>
    <n v="555"/>
    <x v="0"/>
    <s v="Outpatient"/>
    <n v="52"/>
    <n v="19"/>
    <n v="7225"/>
    <n v="2.6"/>
    <n v="7.2"/>
    <n v="2.7"/>
  </r>
  <r>
    <x v="8"/>
    <x v="1"/>
    <x v="5"/>
    <n v="556"/>
    <x v="1"/>
    <s v="Outpatient"/>
    <n v="91"/>
    <n v="34"/>
    <n v="7225"/>
    <n v="4.7"/>
    <n v="12.6"/>
    <n v="2.7"/>
  </r>
  <r>
    <x v="8"/>
    <x v="1"/>
    <x v="0"/>
    <n v="555"/>
    <x v="0"/>
    <s v="Outpatient"/>
    <n v="31"/>
    <n v="15"/>
    <n v="7174"/>
    <n v="2.1"/>
    <n v="4.3"/>
    <n v="2.1"/>
  </r>
  <r>
    <x v="8"/>
    <x v="1"/>
    <x v="0"/>
    <n v="556"/>
    <x v="1"/>
    <s v="Outpatient"/>
    <n v="69"/>
    <n v="34"/>
    <n v="7174"/>
    <n v="4.7"/>
    <n v="9.6"/>
    <n v="2"/>
  </r>
  <r>
    <x v="8"/>
    <x v="1"/>
    <x v="1"/>
    <n v="555"/>
    <x v="0"/>
    <s v="Outpatient"/>
    <n v="80"/>
    <n v="20"/>
    <n v="7041"/>
    <n v="2.8"/>
    <n v="11.4"/>
    <n v="4"/>
  </r>
  <r>
    <x v="8"/>
    <x v="1"/>
    <x v="1"/>
    <n v="556"/>
    <x v="1"/>
    <s v="Outpatient"/>
    <n v="111"/>
    <n v="37"/>
    <n v="7041"/>
    <n v="5.3"/>
    <n v="15.8"/>
    <n v="3"/>
  </r>
  <r>
    <x v="8"/>
    <x v="1"/>
    <x v="2"/>
    <n v="555"/>
    <x v="0"/>
    <s v="Outpatient"/>
    <n v="95"/>
    <n v="22"/>
    <n v="7349"/>
    <n v="3"/>
    <n v="12.9"/>
    <n v="4.3"/>
  </r>
  <r>
    <x v="8"/>
    <x v="1"/>
    <x v="2"/>
    <n v="556"/>
    <x v="1"/>
    <s v="Outpatient"/>
    <n v="149"/>
    <n v="35"/>
    <n v="7349"/>
    <n v="4.8"/>
    <n v="20.3"/>
    <n v="4.3"/>
  </r>
  <r>
    <x v="9"/>
    <x v="0"/>
    <x v="11"/>
    <n v="555"/>
    <x v="0"/>
    <s v="Outpatient"/>
    <n v="33"/>
    <n v="13"/>
    <n v="9177"/>
    <n v="1.4"/>
    <n v="3.6"/>
    <n v="2.5"/>
  </r>
  <r>
    <x v="9"/>
    <x v="0"/>
    <x v="11"/>
    <n v="556"/>
    <x v="1"/>
    <s v="Outpatient"/>
    <n v="57"/>
    <n v="24"/>
    <n v="9177"/>
    <n v="2.6"/>
    <n v="6.2"/>
    <n v="2.4"/>
  </r>
  <r>
    <x v="9"/>
    <x v="0"/>
    <x v="7"/>
    <n v="555"/>
    <x v="0"/>
    <s v="Outpatient"/>
    <n v="57"/>
    <n v="17"/>
    <n v="10207"/>
    <n v="1.7"/>
    <n v="5.6"/>
    <n v="3.4"/>
  </r>
  <r>
    <x v="9"/>
    <x v="0"/>
    <x v="7"/>
    <n v="556"/>
    <x v="1"/>
    <s v="Outpatient"/>
    <n v="60"/>
    <n v="30"/>
    <n v="10207"/>
    <n v="2.9"/>
    <n v="5.9"/>
    <n v="2"/>
  </r>
  <r>
    <x v="9"/>
    <x v="0"/>
    <x v="8"/>
    <n v="555"/>
    <x v="0"/>
    <s v="Outpatient"/>
    <n v="43"/>
    <n v="20"/>
    <n v="10888"/>
    <n v="1.8"/>
    <n v="3.9"/>
    <n v="2.2000000000000002"/>
  </r>
  <r>
    <x v="9"/>
    <x v="0"/>
    <x v="8"/>
    <n v="556"/>
    <x v="1"/>
    <s v="Outpatient"/>
    <n v="95"/>
    <n v="34"/>
    <n v="10888"/>
    <n v="3.1"/>
    <n v="8.6999999999999993"/>
    <n v="2.8"/>
  </r>
  <r>
    <x v="9"/>
    <x v="0"/>
    <x v="9"/>
    <n v="555"/>
    <x v="0"/>
    <s v="Outpatient"/>
    <n v="43"/>
    <n v="19"/>
    <n v="11523"/>
    <n v="1.6"/>
    <n v="3.7"/>
    <n v="2.2999999999999998"/>
  </r>
  <r>
    <x v="9"/>
    <x v="0"/>
    <x v="9"/>
    <n v="556"/>
    <x v="1"/>
    <s v="Outpatient"/>
    <n v="35"/>
    <n v="20"/>
    <n v="11523"/>
    <n v="1.7"/>
    <n v="3"/>
    <n v="1.8"/>
  </r>
  <r>
    <x v="9"/>
    <x v="0"/>
    <x v="3"/>
    <n v="555"/>
    <x v="0"/>
    <s v="Outpatient"/>
    <n v="51"/>
    <n v="18"/>
    <n v="11601"/>
    <n v="1.6"/>
    <n v="4.4000000000000004"/>
    <n v="2.8"/>
  </r>
  <r>
    <x v="9"/>
    <x v="0"/>
    <x v="3"/>
    <n v="556"/>
    <x v="1"/>
    <s v="Outpatient"/>
    <n v="31"/>
    <n v="21"/>
    <n v="11601"/>
    <n v="1.8"/>
    <n v="2.7"/>
    <n v="1.5"/>
  </r>
  <r>
    <x v="9"/>
    <x v="0"/>
    <x v="4"/>
    <n v="555"/>
    <x v="0"/>
    <s v="Outpatient"/>
    <n v="52"/>
    <n v="19"/>
    <n v="11643"/>
    <n v="1.6"/>
    <n v="4.5"/>
    <n v="2.7"/>
  </r>
  <r>
    <x v="9"/>
    <x v="0"/>
    <x v="4"/>
    <n v="556"/>
    <x v="1"/>
    <s v="Outpatient"/>
    <n v="48"/>
    <n v="22"/>
    <n v="11643"/>
    <n v="1.9"/>
    <n v="4.0999999999999996"/>
    <n v="2.2000000000000002"/>
  </r>
  <r>
    <x v="9"/>
    <x v="0"/>
    <x v="5"/>
    <n v="555"/>
    <x v="0"/>
    <s v="Outpatient"/>
    <n v="176"/>
    <n v="34"/>
    <n v="11982"/>
    <n v="2.8"/>
    <n v="14.7"/>
    <n v="5.2"/>
  </r>
  <r>
    <x v="9"/>
    <x v="0"/>
    <x v="5"/>
    <n v="556"/>
    <x v="1"/>
    <s v="Outpatient"/>
    <n v="66"/>
    <n v="35"/>
    <n v="11982"/>
    <n v="2.9"/>
    <n v="5.5"/>
    <n v="1.9"/>
  </r>
  <r>
    <x v="9"/>
    <x v="0"/>
    <x v="0"/>
    <n v="555"/>
    <x v="0"/>
    <s v="Outpatient"/>
    <n v="145"/>
    <n v="33"/>
    <n v="11833"/>
    <n v="2.8"/>
    <n v="12.3"/>
    <n v="4.4000000000000004"/>
  </r>
  <r>
    <x v="9"/>
    <x v="0"/>
    <x v="0"/>
    <n v="556"/>
    <x v="1"/>
    <s v="Outpatient"/>
    <n v="81"/>
    <n v="32"/>
    <n v="11833"/>
    <n v="2.7"/>
    <n v="6.8"/>
    <n v="2.5"/>
  </r>
  <r>
    <x v="9"/>
    <x v="0"/>
    <x v="1"/>
    <n v="555"/>
    <x v="0"/>
    <s v="Outpatient"/>
    <n v="117"/>
    <n v="26"/>
    <n v="11905"/>
    <n v="2.2000000000000002"/>
    <n v="9.8000000000000007"/>
    <n v="4.5"/>
  </r>
  <r>
    <x v="9"/>
    <x v="0"/>
    <x v="1"/>
    <n v="556"/>
    <x v="1"/>
    <s v="Outpatient"/>
    <n v="105"/>
    <n v="45"/>
    <n v="11905"/>
    <n v="3.8"/>
    <n v="8.8000000000000007"/>
    <n v="2.2999999999999998"/>
  </r>
  <r>
    <x v="9"/>
    <x v="0"/>
    <x v="2"/>
    <n v="555"/>
    <x v="0"/>
    <s v="Outpatient"/>
    <n v="114"/>
    <n v="30"/>
    <n v="12013"/>
    <n v="2.5"/>
    <n v="9.5"/>
    <n v="3.8"/>
  </r>
  <r>
    <x v="9"/>
    <x v="0"/>
    <x v="2"/>
    <n v="556"/>
    <x v="1"/>
    <s v="Outpatient"/>
    <n v="81"/>
    <n v="32"/>
    <n v="12013"/>
    <n v="2.7"/>
    <n v="6.7"/>
    <n v="2.5"/>
  </r>
  <r>
    <x v="9"/>
    <x v="1"/>
    <x v="11"/>
    <n v="555"/>
    <x v="0"/>
    <s v="Outpatient"/>
    <n v="24"/>
    <n v="12"/>
    <n v="5553"/>
    <n v="2.2000000000000002"/>
    <n v="4.3"/>
    <n v="2"/>
  </r>
  <r>
    <x v="9"/>
    <x v="1"/>
    <x v="11"/>
    <n v="556"/>
    <x v="1"/>
    <s v="Outpatient"/>
    <n v="31"/>
    <n v="19"/>
    <n v="5553"/>
    <n v="3.4"/>
    <n v="5.6"/>
    <n v="1.6"/>
  </r>
  <r>
    <x v="9"/>
    <x v="1"/>
    <x v="7"/>
    <n v="555"/>
    <x v="0"/>
    <s v="Outpatient"/>
    <n v="34"/>
    <n v="18"/>
    <n v="6352"/>
    <n v="2.8"/>
    <n v="5.4"/>
    <n v="1.9"/>
  </r>
  <r>
    <x v="9"/>
    <x v="1"/>
    <x v="7"/>
    <n v="556"/>
    <x v="1"/>
    <s v="Outpatient"/>
    <n v="45"/>
    <n v="22"/>
    <n v="6352"/>
    <n v="3.5"/>
    <n v="7.1"/>
    <n v="2"/>
  </r>
  <r>
    <x v="9"/>
    <x v="1"/>
    <x v="8"/>
    <n v="555"/>
    <x v="0"/>
    <s v="Outpatient"/>
    <n v="29"/>
    <n v="16"/>
    <n v="6979"/>
    <n v="2.2999999999999998"/>
    <n v="4.2"/>
    <n v="1.8"/>
  </r>
  <r>
    <x v="9"/>
    <x v="1"/>
    <x v="8"/>
    <n v="556"/>
    <x v="1"/>
    <s v="Outpatient"/>
    <n v="52"/>
    <n v="30"/>
    <n v="6979"/>
    <n v="4.3"/>
    <n v="7.5"/>
    <n v="1.7"/>
  </r>
  <r>
    <x v="9"/>
    <x v="1"/>
    <x v="9"/>
    <n v="555"/>
    <x v="0"/>
    <s v="Outpatient"/>
    <n v="44"/>
    <n v="16"/>
    <n v="7470"/>
    <n v="2.1"/>
    <n v="5.9"/>
    <n v="2.8"/>
  </r>
  <r>
    <x v="9"/>
    <x v="1"/>
    <x v="9"/>
    <n v="556"/>
    <x v="1"/>
    <s v="Outpatient"/>
    <n v="33"/>
    <n v="18"/>
    <n v="7470"/>
    <n v="2.4"/>
    <n v="4.4000000000000004"/>
    <n v="1.8"/>
  </r>
  <r>
    <x v="9"/>
    <x v="1"/>
    <x v="3"/>
    <n v="555"/>
    <x v="0"/>
    <s v="Outpatient"/>
    <n v="28"/>
    <n v="11"/>
    <n v="7661"/>
    <n v="1.4"/>
    <n v="3.7"/>
    <n v="2.5"/>
  </r>
  <r>
    <x v="9"/>
    <x v="1"/>
    <x v="3"/>
    <n v="556"/>
    <x v="1"/>
    <s v="Outpatient"/>
    <n v="47"/>
    <n v="28"/>
    <n v="7661"/>
    <n v="3.7"/>
    <n v="6.1"/>
    <n v="1.7"/>
  </r>
  <r>
    <x v="9"/>
    <x v="1"/>
    <x v="4"/>
    <n v="555"/>
    <x v="0"/>
    <s v="Outpatient"/>
    <n v="31"/>
    <n v="16"/>
    <n v="7687"/>
    <n v="2.1"/>
    <n v="4"/>
    <n v="1.9"/>
  </r>
  <r>
    <x v="9"/>
    <x v="1"/>
    <x v="4"/>
    <n v="556"/>
    <x v="1"/>
    <s v="Outpatient"/>
    <n v="78"/>
    <n v="30"/>
    <n v="7687"/>
    <n v="3.9"/>
    <n v="10.1"/>
    <n v="2.6"/>
  </r>
  <r>
    <x v="9"/>
    <x v="1"/>
    <x v="5"/>
    <n v="555"/>
    <x v="0"/>
    <s v="Outpatient"/>
    <n v="61"/>
    <n v="25"/>
    <n v="7918"/>
    <n v="3.2"/>
    <n v="7.7"/>
    <n v="2.4"/>
  </r>
  <r>
    <x v="9"/>
    <x v="1"/>
    <x v="5"/>
    <n v="556"/>
    <x v="1"/>
    <s v="Outpatient"/>
    <n v="100"/>
    <n v="44"/>
    <n v="7918"/>
    <n v="5.6"/>
    <n v="12.6"/>
    <n v="2.2999999999999998"/>
  </r>
  <r>
    <x v="9"/>
    <x v="1"/>
    <x v="0"/>
    <n v="555"/>
    <x v="0"/>
    <s v="Outpatient"/>
    <n v="40"/>
    <n v="15"/>
    <n v="7843"/>
    <n v="1.9"/>
    <n v="5.0999999999999996"/>
    <n v="2.7"/>
  </r>
  <r>
    <x v="9"/>
    <x v="1"/>
    <x v="0"/>
    <n v="556"/>
    <x v="1"/>
    <s v="Outpatient"/>
    <n v="114"/>
    <n v="43"/>
    <n v="7843"/>
    <n v="5.5"/>
    <n v="14.5"/>
    <n v="2.7"/>
  </r>
  <r>
    <x v="9"/>
    <x v="1"/>
    <x v="1"/>
    <n v="555"/>
    <x v="0"/>
    <s v="Outpatient"/>
    <n v="55"/>
    <n v="20"/>
    <n v="7973"/>
    <n v="2.5"/>
    <n v="6.9"/>
    <n v="2.8"/>
  </r>
  <r>
    <x v="9"/>
    <x v="1"/>
    <x v="1"/>
    <n v="556"/>
    <x v="1"/>
    <s v="Outpatient"/>
    <n v="111"/>
    <n v="39"/>
    <n v="7973"/>
    <n v="4.9000000000000004"/>
    <n v="13.9"/>
    <n v="2.8"/>
  </r>
  <r>
    <x v="9"/>
    <x v="1"/>
    <x v="2"/>
    <n v="555"/>
    <x v="0"/>
    <s v="Outpatient"/>
    <n v="65"/>
    <n v="14"/>
    <n v="8115"/>
    <n v="1.7"/>
    <n v="8"/>
    <n v="4.5999999999999996"/>
  </r>
  <r>
    <x v="9"/>
    <x v="1"/>
    <x v="2"/>
    <n v="556"/>
    <x v="1"/>
    <s v="Outpatient"/>
    <n v="98"/>
    <n v="39"/>
    <n v="8115"/>
    <n v="4.8"/>
    <n v="12.1"/>
    <n v="2.5"/>
  </r>
  <r>
    <x v="0"/>
    <x v="0"/>
    <x v="8"/>
    <n v="556"/>
    <x v="1"/>
    <s v="Outpatient"/>
    <n v="0"/>
    <n v="0"/>
    <n v="10679"/>
    <n v="0.1"/>
    <n v="0.1"/>
    <n v="1"/>
  </r>
  <r>
    <x v="0"/>
    <x v="0"/>
    <x v="9"/>
    <n v="555"/>
    <x v="0"/>
    <s v="Outpatient"/>
    <n v="0"/>
    <n v="0"/>
    <n v="10718"/>
    <n v="0.1"/>
    <n v="0.1"/>
    <n v="1"/>
  </r>
  <r>
    <x v="0"/>
    <x v="0"/>
    <x v="4"/>
    <n v="556"/>
    <x v="1"/>
    <s v="Outpatient"/>
    <n v="0"/>
    <n v="0"/>
    <n v="10228"/>
    <n v="0.1"/>
    <n v="0.1"/>
    <n v="1"/>
  </r>
  <r>
    <x v="0"/>
    <x v="0"/>
    <x v="5"/>
    <n v="555"/>
    <x v="0"/>
    <s v="Outpatient"/>
    <n v="0"/>
    <n v="0"/>
    <n v="9966"/>
    <n v="0.1"/>
    <n v="0.1"/>
    <n v="1"/>
  </r>
  <r>
    <x v="0"/>
    <x v="0"/>
    <x v="0"/>
    <n v="555"/>
    <x v="0"/>
    <s v="Outpatient"/>
    <n v="10"/>
    <n v="0"/>
    <n v="9684"/>
    <n v="0.1"/>
    <n v="1"/>
    <n v="10"/>
  </r>
  <r>
    <x v="0"/>
    <x v="0"/>
    <x v="0"/>
    <n v="556"/>
    <x v="1"/>
    <s v="Outpatient"/>
    <n v="0"/>
    <n v="0"/>
    <n v="9684"/>
    <n v="0.2"/>
    <n v="0.3"/>
    <n v="1.5"/>
  </r>
  <r>
    <x v="0"/>
    <x v="0"/>
    <x v="2"/>
    <n v="556"/>
    <x v="1"/>
    <s v="Outpatient"/>
    <n v="0"/>
    <n v="0"/>
    <n v="9691"/>
    <n v="0.1"/>
    <n v="0.1"/>
    <n v="1"/>
  </r>
  <r>
    <x v="0"/>
    <x v="0"/>
    <x v="6"/>
    <n v="555"/>
    <x v="0"/>
    <s v="Outpatient"/>
    <n v="0"/>
    <n v="0"/>
    <n v="8498"/>
    <n v="0.1"/>
    <n v="0.1"/>
    <n v="1"/>
  </r>
  <r>
    <x v="0"/>
    <x v="0"/>
    <x v="6"/>
    <n v="556"/>
    <x v="1"/>
    <s v="Outpatient"/>
    <n v="0"/>
    <n v="0"/>
    <n v="8498"/>
    <n v="0.1"/>
    <n v="0.1"/>
    <n v="1"/>
  </r>
  <r>
    <x v="0"/>
    <x v="1"/>
    <x v="11"/>
    <n v="555"/>
    <x v="0"/>
    <s v="Outpatient"/>
    <n v="0"/>
    <n v="0"/>
    <n v="12360"/>
    <n v="0.2"/>
    <n v="0.2"/>
    <n v="1.5"/>
  </r>
  <r>
    <x v="0"/>
    <x v="1"/>
    <x v="11"/>
    <n v="556"/>
    <x v="1"/>
    <s v="Outpatient"/>
    <n v="7"/>
    <n v="0"/>
    <n v="12360"/>
    <n v="0.2"/>
    <n v="0.6"/>
    <n v="3.5"/>
  </r>
  <r>
    <x v="0"/>
    <x v="1"/>
    <x v="7"/>
    <n v="556"/>
    <x v="1"/>
    <s v="Outpatient"/>
    <n v="0"/>
    <n v="0"/>
    <n v="11444"/>
    <n v="0.1"/>
    <n v="0.1"/>
    <n v="1"/>
  </r>
  <r>
    <x v="0"/>
    <x v="1"/>
    <x v="8"/>
    <n v="555"/>
    <x v="0"/>
    <s v="Outpatient"/>
    <n v="0"/>
    <n v="0"/>
    <n v="11018"/>
    <n v="0.1"/>
    <n v="0.1"/>
    <n v="1"/>
  </r>
  <r>
    <x v="0"/>
    <x v="1"/>
    <x v="8"/>
    <n v="556"/>
    <x v="1"/>
    <s v="Outpatient"/>
    <n v="0"/>
    <n v="0"/>
    <n v="11018"/>
    <n v="0.1"/>
    <n v="0.1"/>
    <n v="1"/>
  </r>
  <r>
    <x v="0"/>
    <x v="1"/>
    <x v="9"/>
    <n v="555"/>
    <x v="0"/>
    <s v="Outpatient"/>
    <n v="0"/>
    <n v="0"/>
    <n v="11146"/>
    <n v="0.1"/>
    <n v="0.1"/>
    <n v="1"/>
  </r>
  <r>
    <x v="0"/>
    <x v="1"/>
    <x v="9"/>
    <n v="556"/>
    <x v="1"/>
    <s v="Outpatient"/>
    <n v="0"/>
    <n v="0"/>
    <n v="11146"/>
    <n v="0.1"/>
    <n v="0.1"/>
    <n v="1"/>
  </r>
  <r>
    <x v="0"/>
    <x v="1"/>
    <x v="3"/>
    <n v="556"/>
    <x v="1"/>
    <s v="Outpatient"/>
    <n v="0"/>
    <n v="0"/>
    <n v="11186"/>
    <n v="0.1"/>
    <n v="0.1"/>
    <n v="1"/>
  </r>
  <r>
    <x v="0"/>
    <x v="1"/>
    <x v="4"/>
    <n v="555"/>
    <x v="0"/>
    <s v="Outpatient"/>
    <n v="0"/>
    <n v="0"/>
    <n v="10869"/>
    <n v="0.1"/>
    <n v="0.1"/>
    <n v="1"/>
  </r>
  <r>
    <x v="0"/>
    <x v="1"/>
    <x v="5"/>
    <n v="555"/>
    <x v="0"/>
    <s v="Outpatient"/>
    <n v="0"/>
    <n v="0"/>
    <n v="10535"/>
    <n v="0.3"/>
    <n v="0.4"/>
    <n v="1.3"/>
  </r>
  <r>
    <x v="0"/>
    <x v="1"/>
    <x v="5"/>
    <n v="556"/>
    <x v="1"/>
    <s v="Outpatient"/>
    <n v="0"/>
    <n v="0"/>
    <n v="10535"/>
    <n v="0.1"/>
    <n v="0.1"/>
    <n v="1"/>
  </r>
  <r>
    <x v="0"/>
    <x v="1"/>
    <x v="0"/>
    <n v="555"/>
    <x v="0"/>
    <s v="Outpatient"/>
    <n v="0"/>
    <n v="0"/>
    <n v="10434"/>
    <n v="0.1"/>
    <n v="0.1"/>
    <n v="1"/>
  </r>
  <r>
    <x v="0"/>
    <x v="1"/>
    <x v="1"/>
    <n v="555"/>
    <x v="0"/>
    <s v="Outpatient"/>
    <n v="0"/>
    <n v="0"/>
    <n v="10195"/>
    <n v="0.2"/>
    <n v="0.2"/>
    <n v="1"/>
  </r>
  <r>
    <x v="0"/>
    <x v="1"/>
    <x v="1"/>
    <n v="556"/>
    <x v="1"/>
    <s v="Outpatient"/>
    <n v="0"/>
    <n v="0"/>
    <n v="10195"/>
    <n v="0.1"/>
    <n v="0.1"/>
    <n v="1"/>
  </r>
  <r>
    <x v="0"/>
    <x v="1"/>
    <x v="2"/>
    <n v="556"/>
    <x v="1"/>
    <s v="Outpatient"/>
    <n v="0"/>
    <n v="0"/>
    <n v="9965"/>
    <n v="0.1"/>
    <n v="0.1"/>
    <n v="1"/>
  </r>
  <r>
    <x v="1"/>
    <x v="0"/>
    <x v="11"/>
    <n v="555"/>
    <x v="0"/>
    <s v="Outpatient"/>
    <n v="20"/>
    <n v="8"/>
    <n v="31341"/>
    <n v="0.3"/>
    <n v="0.6"/>
    <n v="2.5"/>
  </r>
  <r>
    <x v="1"/>
    <x v="0"/>
    <x v="11"/>
    <n v="556"/>
    <x v="1"/>
    <s v="Outpatient"/>
    <n v="48"/>
    <n v="13"/>
    <n v="31341"/>
    <n v="0.4"/>
    <n v="1.5"/>
    <n v="3.7"/>
  </r>
  <r>
    <x v="1"/>
    <x v="0"/>
    <x v="7"/>
    <n v="555"/>
    <x v="0"/>
    <s v="Outpatient"/>
    <n v="21"/>
    <n v="0"/>
    <n v="31633"/>
    <n v="0.2"/>
    <n v="0.7"/>
    <n v="4.2"/>
  </r>
  <r>
    <x v="1"/>
    <x v="0"/>
    <x v="7"/>
    <n v="556"/>
    <x v="1"/>
    <s v="Outpatient"/>
    <n v="66"/>
    <n v="13"/>
    <n v="31633"/>
    <n v="0.4"/>
    <n v="2.1"/>
    <n v="5.0999999999999996"/>
  </r>
  <r>
    <x v="1"/>
    <x v="0"/>
    <x v="8"/>
    <n v="555"/>
    <x v="0"/>
    <s v="Outpatient"/>
    <n v="72"/>
    <n v="11"/>
    <n v="32468"/>
    <n v="0.3"/>
    <n v="2.2000000000000002"/>
    <n v="6.5"/>
  </r>
  <r>
    <x v="1"/>
    <x v="0"/>
    <x v="8"/>
    <n v="556"/>
    <x v="1"/>
    <s v="Outpatient"/>
    <n v="40"/>
    <n v="10"/>
    <n v="32468"/>
    <n v="0.3"/>
    <n v="1.2"/>
    <n v="4"/>
  </r>
  <r>
    <x v="1"/>
    <x v="0"/>
    <x v="9"/>
    <n v="555"/>
    <x v="0"/>
    <s v="Outpatient"/>
    <n v="104"/>
    <n v="12"/>
    <n v="32165"/>
    <n v="0.4"/>
    <n v="3.2"/>
    <n v="8.6999999999999993"/>
  </r>
  <r>
    <x v="1"/>
    <x v="0"/>
    <x v="9"/>
    <n v="556"/>
    <x v="1"/>
    <s v="Outpatient"/>
    <n v="73"/>
    <n v="13"/>
    <n v="32165"/>
    <n v="0.4"/>
    <n v="2.2999999999999998"/>
    <n v="5.6"/>
  </r>
  <r>
    <x v="1"/>
    <x v="0"/>
    <x v="3"/>
    <n v="555"/>
    <x v="0"/>
    <s v="Outpatient"/>
    <n v="127"/>
    <n v="12"/>
    <n v="30942"/>
    <n v="0.4"/>
    <n v="4.0999999999999996"/>
    <n v="10.6"/>
  </r>
  <r>
    <x v="1"/>
    <x v="0"/>
    <x v="3"/>
    <n v="556"/>
    <x v="1"/>
    <s v="Outpatient"/>
    <n v="64"/>
    <n v="9"/>
    <n v="30942"/>
    <n v="0.3"/>
    <n v="2.1"/>
    <n v="7.1"/>
  </r>
  <r>
    <x v="1"/>
    <x v="0"/>
    <x v="4"/>
    <n v="555"/>
    <x v="0"/>
    <s v="Outpatient"/>
    <n v="156"/>
    <n v="13"/>
    <n v="29903"/>
    <n v="0.4"/>
    <n v="5.2"/>
    <n v="12"/>
  </r>
  <r>
    <x v="1"/>
    <x v="0"/>
    <x v="4"/>
    <n v="556"/>
    <x v="1"/>
    <s v="Outpatient"/>
    <n v="103"/>
    <n v="9"/>
    <n v="29903"/>
    <n v="0.3"/>
    <n v="3.4"/>
    <n v="11.4"/>
  </r>
  <r>
    <x v="1"/>
    <x v="0"/>
    <x v="5"/>
    <n v="555"/>
    <x v="0"/>
    <s v="Outpatient"/>
    <n v="95"/>
    <n v="10"/>
    <n v="28794"/>
    <n v="0.3"/>
    <n v="3.3"/>
    <n v="9.5"/>
  </r>
  <r>
    <x v="1"/>
    <x v="0"/>
    <x v="5"/>
    <n v="556"/>
    <x v="1"/>
    <s v="Outpatient"/>
    <n v="79"/>
    <n v="10"/>
    <n v="28794"/>
    <n v="0.3"/>
    <n v="2.7"/>
    <n v="7.9"/>
  </r>
  <r>
    <x v="1"/>
    <x v="0"/>
    <x v="0"/>
    <n v="555"/>
    <x v="0"/>
    <s v="Outpatient"/>
    <n v="69"/>
    <n v="8"/>
    <n v="27376"/>
    <n v="0.3"/>
    <n v="2.5"/>
    <n v="8.6"/>
  </r>
  <r>
    <x v="1"/>
    <x v="0"/>
    <x v="0"/>
    <n v="556"/>
    <x v="1"/>
    <s v="Outpatient"/>
    <n v="40"/>
    <n v="6"/>
    <n v="27376"/>
    <n v="0.2"/>
    <n v="1.5"/>
    <n v="6.7"/>
  </r>
  <r>
    <x v="1"/>
    <x v="0"/>
    <x v="1"/>
    <n v="555"/>
    <x v="0"/>
    <s v="Outpatient"/>
    <n v="106"/>
    <n v="12"/>
    <n v="25909"/>
    <n v="0.5"/>
    <n v="4.0999999999999996"/>
    <n v="8.8000000000000007"/>
  </r>
  <r>
    <x v="1"/>
    <x v="0"/>
    <x v="1"/>
    <n v="556"/>
    <x v="1"/>
    <s v="Outpatient"/>
    <n v="32"/>
    <n v="0"/>
    <n v="25909"/>
    <n v="0.2"/>
    <n v="1.2"/>
    <n v="6.4"/>
  </r>
  <r>
    <x v="1"/>
    <x v="0"/>
    <x v="2"/>
    <n v="555"/>
    <x v="0"/>
    <s v="Outpatient"/>
    <n v="67"/>
    <n v="7"/>
    <n v="24271"/>
    <n v="0.3"/>
    <n v="2.8"/>
    <n v="9.6"/>
  </r>
  <r>
    <x v="1"/>
    <x v="0"/>
    <x v="2"/>
    <n v="556"/>
    <x v="1"/>
    <s v="Outpatient"/>
    <n v="21"/>
    <n v="0"/>
    <n v="24271"/>
    <n v="0.2"/>
    <n v="0.9"/>
    <n v="4.2"/>
  </r>
  <r>
    <x v="1"/>
    <x v="0"/>
    <x v="6"/>
    <n v="555"/>
    <x v="0"/>
    <s v="Outpatient"/>
    <n v="44"/>
    <n v="9"/>
    <n v="21095"/>
    <n v="0.4"/>
    <n v="2.1"/>
    <n v="4.9000000000000004"/>
  </r>
  <r>
    <x v="1"/>
    <x v="0"/>
    <x v="6"/>
    <n v="556"/>
    <x v="1"/>
    <s v="Outpatient"/>
    <n v="46"/>
    <n v="7"/>
    <n v="21095"/>
    <n v="0.3"/>
    <n v="2.2000000000000002"/>
    <n v="6.6"/>
  </r>
  <r>
    <x v="1"/>
    <x v="1"/>
    <x v="11"/>
    <n v="555"/>
    <x v="0"/>
    <s v="Outpatient"/>
    <n v="111"/>
    <n v="11"/>
    <n v="32345"/>
    <n v="0.3"/>
    <n v="3.4"/>
    <n v="10.1"/>
  </r>
  <r>
    <x v="1"/>
    <x v="1"/>
    <x v="11"/>
    <n v="556"/>
    <x v="1"/>
    <s v="Outpatient"/>
    <n v="12"/>
    <n v="6"/>
    <n v="32345"/>
    <n v="0.2"/>
    <n v="0.4"/>
    <n v="2"/>
  </r>
  <r>
    <x v="1"/>
    <x v="1"/>
    <x v="7"/>
    <n v="555"/>
    <x v="0"/>
    <s v="Outpatient"/>
    <n v="60"/>
    <n v="12"/>
    <n v="32857"/>
    <n v="0.4"/>
    <n v="1.8"/>
    <n v="5"/>
  </r>
  <r>
    <x v="1"/>
    <x v="1"/>
    <x v="7"/>
    <n v="556"/>
    <x v="1"/>
    <s v="Outpatient"/>
    <n v="6"/>
    <n v="0"/>
    <n v="32857"/>
    <n v="0.1"/>
    <n v="0.2"/>
    <n v="2"/>
  </r>
  <r>
    <x v="1"/>
    <x v="1"/>
    <x v="8"/>
    <n v="555"/>
    <x v="0"/>
    <s v="Outpatient"/>
    <n v="98"/>
    <n v="14"/>
    <n v="33701"/>
    <n v="0.4"/>
    <n v="2.9"/>
    <n v="7"/>
  </r>
  <r>
    <x v="1"/>
    <x v="1"/>
    <x v="8"/>
    <n v="556"/>
    <x v="1"/>
    <s v="Outpatient"/>
    <n v="20"/>
    <n v="0"/>
    <n v="33701"/>
    <n v="0.1"/>
    <n v="0.6"/>
    <n v="6.7"/>
  </r>
  <r>
    <x v="1"/>
    <x v="1"/>
    <x v="9"/>
    <n v="555"/>
    <x v="0"/>
    <s v="Outpatient"/>
    <n v="170"/>
    <n v="18"/>
    <n v="33254"/>
    <n v="0.5"/>
    <n v="5.0999999999999996"/>
    <n v="9.4"/>
  </r>
  <r>
    <x v="1"/>
    <x v="1"/>
    <x v="9"/>
    <n v="556"/>
    <x v="1"/>
    <s v="Outpatient"/>
    <n v="36"/>
    <n v="8"/>
    <n v="33254"/>
    <n v="0.2"/>
    <n v="1.1000000000000001"/>
    <n v="4.5"/>
  </r>
  <r>
    <x v="1"/>
    <x v="1"/>
    <x v="3"/>
    <n v="555"/>
    <x v="0"/>
    <s v="Outpatient"/>
    <n v="225"/>
    <n v="19"/>
    <n v="32199"/>
    <n v="0.6"/>
    <n v="7"/>
    <n v="11.8"/>
  </r>
  <r>
    <x v="1"/>
    <x v="1"/>
    <x v="3"/>
    <n v="556"/>
    <x v="1"/>
    <s v="Outpatient"/>
    <n v="21"/>
    <n v="6"/>
    <n v="32199"/>
    <n v="0.2"/>
    <n v="0.7"/>
    <n v="3.5"/>
  </r>
  <r>
    <x v="1"/>
    <x v="1"/>
    <x v="4"/>
    <n v="555"/>
    <x v="0"/>
    <s v="Outpatient"/>
    <n v="201"/>
    <n v="23"/>
    <n v="31496"/>
    <n v="0.7"/>
    <n v="6.4"/>
    <n v="8.6999999999999993"/>
  </r>
  <r>
    <x v="1"/>
    <x v="1"/>
    <x v="4"/>
    <n v="556"/>
    <x v="1"/>
    <s v="Outpatient"/>
    <n v="53"/>
    <n v="9"/>
    <n v="31496"/>
    <n v="0.3"/>
    <n v="1.7"/>
    <n v="5.9"/>
  </r>
  <r>
    <x v="1"/>
    <x v="1"/>
    <x v="5"/>
    <n v="555"/>
    <x v="0"/>
    <s v="Outpatient"/>
    <n v="177"/>
    <n v="17"/>
    <n v="30256"/>
    <n v="0.6"/>
    <n v="5.9"/>
    <n v="10.4"/>
  </r>
  <r>
    <x v="1"/>
    <x v="1"/>
    <x v="5"/>
    <n v="556"/>
    <x v="1"/>
    <s v="Outpatient"/>
    <n v="61"/>
    <n v="8"/>
    <n v="30256"/>
    <n v="0.3"/>
    <n v="2"/>
    <n v="7.6"/>
  </r>
  <r>
    <x v="1"/>
    <x v="1"/>
    <x v="0"/>
    <n v="555"/>
    <x v="0"/>
    <s v="Outpatient"/>
    <n v="144"/>
    <n v="13"/>
    <n v="28860"/>
    <n v="0.5"/>
    <n v="5"/>
    <n v="11.1"/>
  </r>
  <r>
    <x v="1"/>
    <x v="1"/>
    <x v="0"/>
    <n v="556"/>
    <x v="1"/>
    <s v="Outpatient"/>
    <n v="35"/>
    <n v="0"/>
    <n v="28860"/>
    <n v="0.2"/>
    <n v="1.2"/>
    <n v="7"/>
  </r>
  <r>
    <x v="1"/>
    <x v="1"/>
    <x v="1"/>
    <n v="555"/>
    <x v="0"/>
    <s v="Outpatient"/>
    <n v="152"/>
    <n v="13"/>
    <n v="27124"/>
    <n v="0.5"/>
    <n v="5.6"/>
    <n v="11.7"/>
  </r>
  <r>
    <x v="1"/>
    <x v="1"/>
    <x v="1"/>
    <n v="556"/>
    <x v="1"/>
    <s v="Outpatient"/>
    <n v="66"/>
    <n v="8"/>
    <n v="27124"/>
    <n v="0.3"/>
    <n v="2.4"/>
    <n v="8.1999999999999993"/>
  </r>
  <r>
    <x v="1"/>
    <x v="1"/>
    <x v="2"/>
    <n v="555"/>
    <x v="0"/>
    <s v="Outpatient"/>
    <n v="157"/>
    <n v="17"/>
    <n v="25587"/>
    <n v="0.7"/>
    <n v="6.1"/>
    <n v="9.1999999999999993"/>
  </r>
  <r>
    <x v="1"/>
    <x v="1"/>
    <x v="2"/>
    <n v="556"/>
    <x v="1"/>
    <s v="Outpatient"/>
    <n v="82"/>
    <n v="12"/>
    <n v="25587"/>
    <n v="0.5"/>
    <n v="3.2"/>
    <n v="6.8"/>
  </r>
  <r>
    <x v="1"/>
    <x v="1"/>
    <x v="6"/>
    <n v="555"/>
    <x v="0"/>
    <s v="Outpatient"/>
    <n v="180"/>
    <n v="20"/>
    <n v="22175"/>
    <n v="0.9"/>
    <n v="8.1"/>
    <n v="9"/>
  </r>
  <r>
    <x v="1"/>
    <x v="1"/>
    <x v="6"/>
    <n v="556"/>
    <x v="1"/>
    <s v="Outpatient"/>
    <n v="110"/>
    <n v="10"/>
    <n v="22175"/>
    <n v="0.5"/>
    <n v="5"/>
    <n v="11"/>
  </r>
  <r>
    <x v="2"/>
    <x v="0"/>
    <x v="11"/>
    <n v="555"/>
    <x v="0"/>
    <s v="Outpatient"/>
    <n v="54"/>
    <n v="7"/>
    <n v="24368"/>
    <n v="0.3"/>
    <n v="2.2000000000000002"/>
    <n v="7.7"/>
  </r>
  <r>
    <x v="2"/>
    <x v="0"/>
    <x v="11"/>
    <n v="556"/>
    <x v="1"/>
    <s v="Outpatient"/>
    <n v="72"/>
    <n v="14"/>
    <n v="24368"/>
    <n v="0.6"/>
    <n v="3"/>
    <n v="5.0999999999999996"/>
  </r>
  <r>
    <x v="2"/>
    <x v="0"/>
    <x v="7"/>
    <n v="555"/>
    <x v="0"/>
    <s v="Outpatient"/>
    <n v="99"/>
    <n v="14"/>
    <n v="25287"/>
    <n v="0.6"/>
    <n v="3.9"/>
    <n v="7.1"/>
  </r>
  <r>
    <x v="2"/>
    <x v="0"/>
    <x v="7"/>
    <n v="556"/>
    <x v="1"/>
    <s v="Outpatient"/>
    <n v="86"/>
    <n v="16"/>
    <n v="25287"/>
    <n v="0.6"/>
    <n v="3.4"/>
    <n v="5.4"/>
  </r>
  <r>
    <x v="2"/>
    <x v="0"/>
    <x v="8"/>
    <n v="555"/>
    <x v="0"/>
    <s v="Outpatient"/>
    <n v="67"/>
    <n v="14"/>
    <n v="26034"/>
    <n v="0.5"/>
    <n v="2.6"/>
    <n v="4.8"/>
  </r>
  <r>
    <x v="2"/>
    <x v="0"/>
    <x v="8"/>
    <n v="556"/>
    <x v="1"/>
    <s v="Outpatient"/>
    <n v="78"/>
    <n v="16"/>
    <n v="26034"/>
    <n v="0.6"/>
    <n v="3"/>
    <n v="4.9000000000000004"/>
  </r>
  <r>
    <x v="2"/>
    <x v="0"/>
    <x v="9"/>
    <n v="555"/>
    <x v="0"/>
    <s v="Outpatient"/>
    <n v="75"/>
    <n v="14"/>
    <n v="26106"/>
    <n v="0.5"/>
    <n v="2.9"/>
    <n v="5.4"/>
  </r>
  <r>
    <x v="2"/>
    <x v="0"/>
    <x v="9"/>
    <n v="556"/>
    <x v="1"/>
    <s v="Outpatient"/>
    <n v="162"/>
    <n v="19"/>
    <n v="26106"/>
    <n v="0.7"/>
    <n v="6.2"/>
    <n v="8.5"/>
  </r>
  <r>
    <x v="2"/>
    <x v="0"/>
    <x v="3"/>
    <n v="555"/>
    <x v="0"/>
    <s v="Outpatient"/>
    <n v="136"/>
    <n v="12"/>
    <n v="25554"/>
    <n v="0.5"/>
    <n v="5.3"/>
    <n v="11.3"/>
  </r>
  <r>
    <x v="2"/>
    <x v="0"/>
    <x v="3"/>
    <n v="556"/>
    <x v="1"/>
    <s v="Outpatient"/>
    <n v="193"/>
    <n v="14"/>
    <n v="25554"/>
    <n v="0.5"/>
    <n v="7.6"/>
    <n v="13.8"/>
  </r>
  <r>
    <x v="2"/>
    <x v="0"/>
    <x v="4"/>
    <n v="555"/>
    <x v="0"/>
    <s v="Outpatient"/>
    <n v="45"/>
    <n v="14"/>
    <n v="25015"/>
    <n v="0.6"/>
    <n v="1.8"/>
    <n v="3.2"/>
  </r>
  <r>
    <x v="2"/>
    <x v="0"/>
    <x v="4"/>
    <n v="556"/>
    <x v="1"/>
    <s v="Outpatient"/>
    <n v="150"/>
    <n v="24"/>
    <n v="25015"/>
    <n v="1"/>
    <n v="6"/>
    <n v="6.2"/>
  </r>
  <r>
    <x v="2"/>
    <x v="0"/>
    <x v="5"/>
    <n v="555"/>
    <x v="0"/>
    <s v="Outpatient"/>
    <n v="127"/>
    <n v="20"/>
    <n v="24663"/>
    <n v="0.8"/>
    <n v="5.0999999999999996"/>
    <n v="6.4"/>
  </r>
  <r>
    <x v="2"/>
    <x v="0"/>
    <x v="5"/>
    <n v="556"/>
    <x v="1"/>
    <s v="Outpatient"/>
    <n v="113"/>
    <n v="19"/>
    <n v="24663"/>
    <n v="0.8"/>
    <n v="4.5999999999999996"/>
    <n v="5.9"/>
  </r>
  <r>
    <x v="2"/>
    <x v="0"/>
    <x v="0"/>
    <n v="555"/>
    <x v="0"/>
    <s v="Outpatient"/>
    <n v="164"/>
    <n v="26"/>
    <n v="24071"/>
    <n v="1.1000000000000001"/>
    <n v="6.8"/>
    <n v="6.3"/>
  </r>
  <r>
    <x v="2"/>
    <x v="0"/>
    <x v="0"/>
    <n v="556"/>
    <x v="1"/>
    <s v="Outpatient"/>
    <n v="125"/>
    <n v="22"/>
    <n v="24071"/>
    <n v="0.9"/>
    <n v="5.2"/>
    <n v="5.7"/>
  </r>
  <r>
    <x v="2"/>
    <x v="0"/>
    <x v="1"/>
    <n v="555"/>
    <x v="0"/>
    <s v="Outpatient"/>
    <n v="245"/>
    <n v="26"/>
    <n v="22697"/>
    <n v="1.1000000000000001"/>
    <n v="10.8"/>
    <n v="9.4"/>
  </r>
  <r>
    <x v="2"/>
    <x v="0"/>
    <x v="1"/>
    <n v="556"/>
    <x v="1"/>
    <s v="Outpatient"/>
    <n v="120"/>
    <n v="19"/>
    <n v="22697"/>
    <n v="0.8"/>
    <n v="5.3"/>
    <n v="6.3"/>
  </r>
  <r>
    <x v="2"/>
    <x v="0"/>
    <x v="2"/>
    <n v="555"/>
    <x v="0"/>
    <s v="Outpatient"/>
    <n v="315"/>
    <n v="34"/>
    <n v="21488"/>
    <n v="1.6"/>
    <n v="14.7"/>
    <n v="9.3000000000000007"/>
  </r>
  <r>
    <x v="2"/>
    <x v="0"/>
    <x v="2"/>
    <n v="556"/>
    <x v="1"/>
    <s v="Outpatient"/>
    <n v="171"/>
    <n v="16"/>
    <n v="21488"/>
    <n v="0.7"/>
    <n v="8"/>
    <n v="10.7"/>
  </r>
  <r>
    <x v="2"/>
    <x v="0"/>
    <x v="6"/>
    <n v="555"/>
    <x v="0"/>
    <s v="Outpatient"/>
    <n v="288"/>
    <n v="28"/>
    <n v="18098"/>
    <n v="1.5"/>
    <n v="15.9"/>
    <n v="10.3"/>
  </r>
  <r>
    <x v="2"/>
    <x v="0"/>
    <x v="6"/>
    <n v="556"/>
    <x v="1"/>
    <s v="Outpatient"/>
    <n v="262"/>
    <n v="18"/>
    <n v="18098"/>
    <n v="1"/>
    <n v="14.5"/>
    <n v="14.6"/>
  </r>
  <r>
    <x v="2"/>
    <x v="1"/>
    <x v="11"/>
    <n v="555"/>
    <x v="0"/>
    <s v="Outpatient"/>
    <n v="110"/>
    <n v="17"/>
    <n v="24702"/>
    <n v="0.7"/>
    <n v="4.5"/>
    <n v="6.5"/>
  </r>
  <r>
    <x v="2"/>
    <x v="1"/>
    <x v="11"/>
    <n v="556"/>
    <x v="1"/>
    <s v="Outpatient"/>
    <n v="25"/>
    <n v="9"/>
    <n v="24702"/>
    <n v="0.4"/>
    <n v="1"/>
    <n v="2.8"/>
  </r>
  <r>
    <x v="2"/>
    <x v="1"/>
    <x v="7"/>
    <n v="555"/>
    <x v="0"/>
    <s v="Outpatient"/>
    <n v="155"/>
    <n v="21"/>
    <n v="25511"/>
    <n v="0.8"/>
    <n v="6.1"/>
    <n v="7.4"/>
  </r>
  <r>
    <x v="2"/>
    <x v="1"/>
    <x v="7"/>
    <n v="556"/>
    <x v="1"/>
    <s v="Outpatient"/>
    <n v="0"/>
    <n v="0"/>
    <n v="25511"/>
    <n v="0.2"/>
    <n v="0.2"/>
    <n v="1"/>
  </r>
  <r>
    <x v="2"/>
    <x v="1"/>
    <x v="8"/>
    <n v="555"/>
    <x v="0"/>
    <s v="Outpatient"/>
    <n v="188"/>
    <n v="20"/>
    <n v="26168"/>
    <n v="0.8"/>
    <n v="7.2"/>
    <n v="9.4"/>
  </r>
  <r>
    <x v="2"/>
    <x v="1"/>
    <x v="8"/>
    <n v="556"/>
    <x v="1"/>
    <s v="Outpatient"/>
    <n v="55"/>
    <n v="17"/>
    <n v="26168"/>
    <n v="0.6"/>
    <n v="2.1"/>
    <n v="3.2"/>
  </r>
  <r>
    <x v="2"/>
    <x v="1"/>
    <x v="9"/>
    <n v="555"/>
    <x v="0"/>
    <s v="Outpatient"/>
    <n v="212"/>
    <n v="26"/>
    <n v="26149"/>
    <n v="1"/>
    <n v="8.1"/>
    <n v="8.1999999999999993"/>
  </r>
  <r>
    <x v="2"/>
    <x v="1"/>
    <x v="9"/>
    <n v="556"/>
    <x v="1"/>
    <s v="Outpatient"/>
    <n v="121"/>
    <n v="21"/>
    <n v="26149"/>
    <n v="0.8"/>
    <n v="4.5999999999999996"/>
    <n v="5.8"/>
  </r>
  <r>
    <x v="2"/>
    <x v="1"/>
    <x v="3"/>
    <n v="555"/>
    <x v="0"/>
    <s v="Outpatient"/>
    <n v="205"/>
    <n v="24"/>
    <n v="25536"/>
    <n v="0.9"/>
    <n v="8"/>
    <n v="8.5"/>
  </r>
  <r>
    <x v="2"/>
    <x v="1"/>
    <x v="3"/>
    <n v="556"/>
    <x v="1"/>
    <s v="Outpatient"/>
    <n v="127"/>
    <n v="12"/>
    <n v="25536"/>
    <n v="0.5"/>
    <n v="5"/>
    <n v="10.6"/>
  </r>
  <r>
    <x v="2"/>
    <x v="1"/>
    <x v="4"/>
    <n v="555"/>
    <x v="0"/>
    <s v="Outpatient"/>
    <n v="421"/>
    <n v="31"/>
    <n v="25370"/>
    <n v="1.2"/>
    <n v="16.600000000000001"/>
    <n v="13.6"/>
  </r>
  <r>
    <x v="2"/>
    <x v="1"/>
    <x v="4"/>
    <n v="556"/>
    <x v="1"/>
    <s v="Outpatient"/>
    <n v="129"/>
    <n v="27"/>
    <n v="25370"/>
    <n v="1.1000000000000001"/>
    <n v="5.0999999999999996"/>
    <n v="4.8"/>
  </r>
  <r>
    <x v="2"/>
    <x v="1"/>
    <x v="5"/>
    <n v="555"/>
    <x v="0"/>
    <s v="Outpatient"/>
    <n v="319"/>
    <n v="25"/>
    <n v="25230"/>
    <n v="1"/>
    <n v="12.6"/>
    <n v="12.8"/>
  </r>
  <r>
    <x v="2"/>
    <x v="1"/>
    <x v="5"/>
    <n v="556"/>
    <x v="1"/>
    <s v="Outpatient"/>
    <n v="132"/>
    <n v="23"/>
    <n v="25230"/>
    <n v="0.9"/>
    <n v="5.2"/>
    <n v="5.7"/>
  </r>
  <r>
    <x v="2"/>
    <x v="1"/>
    <x v="0"/>
    <n v="555"/>
    <x v="0"/>
    <s v="Outpatient"/>
    <n v="233"/>
    <n v="36"/>
    <n v="24529"/>
    <n v="1.5"/>
    <n v="9.5"/>
    <n v="6.5"/>
  </r>
  <r>
    <x v="2"/>
    <x v="1"/>
    <x v="0"/>
    <n v="556"/>
    <x v="1"/>
    <s v="Outpatient"/>
    <n v="95"/>
    <n v="15"/>
    <n v="24529"/>
    <n v="0.6"/>
    <n v="3.9"/>
    <n v="6.3"/>
  </r>
  <r>
    <x v="2"/>
    <x v="1"/>
    <x v="1"/>
    <n v="555"/>
    <x v="0"/>
    <s v="Outpatient"/>
    <n v="194"/>
    <n v="30"/>
    <n v="23505"/>
    <n v="1.3"/>
    <n v="8.3000000000000007"/>
    <n v="6.5"/>
  </r>
  <r>
    <x v="2"/>
    <x v="1"/>
    <x v="1"/>
    <n v="556"/>
    <x v="1"/>
    <s v="Outpatient"/>
    <n v="69"/>
    <n v="14"/>
    <n v="23505"/>
    <n v="0.6"/>
    <n v="2.9"/>
    <n v="4.9000000000000004"/>
  </r>
  <r>
    <x v="2"/>
    <x v="1"/>
    <x v="2"/>
    <n v="555"/>
    <x v="0"/>
    <s v="Outpatient"/>
    <n v="248"/>
    <n v="22"/>
    <n v="22349"/>
    <n v="1"/>
    <n v="11.1"/>
    <n v="11.3"/>
  </r>
  <r>
    <x v="2"/>
    <x v="1"/>
    <x v="2"/>
    <n v="556"/>
    <x v="1"/>
    <s v="Outpatient"/>
    <n v="148"/>
    <n v="26"/>
    <n v="22349"/>
    <n v="1.2"/>
    <n v="6.6"/>
    <n v="5.7"/>
  </r>
  <r>
    <x v="2"/>
    <x v="1"/>
    <x v="6"/>
    <n v="555"/>
    <x v="0"/>
    <s v="Outpatient"/>
    <n v="292"/>
    <n v="22"/>
    <n v="18702"/>
    <n v="1.2"/>
    <n v="15.6"/>
    <n v="13.3"/>
  </r>
  <r>
    <x v="2"/>
    <x v="1"/>
    <x v="6"/>
    <n v="556"/>
    <x v="1"/>
    <s v="Outpatient"/>
    <n v="87"/>
    <n v="15"/>
    <n v="18702"/>
    <n v="0.8"/>
    <n v="4.7"/>
    <n v="5.8"/>
  </r>
  <r>
    <x v="3"/>
    <x v="0"/>
    <x v="11"/>
    <n v="555"/>
    <x v="0"/>
    <s v="Outpatient"/>
    <n v="31"/>
    <n v="10"/>
    <n v="17544"/>
    <n v="0.6"/>
    <n v="1.8"/>
    <n v="3.1"/>
  </r>
  <r>
    <x v="3"/>
    <x v="0"/>
    <x v="11"/>
    <n v="556"/>
    <x v="1"/>
    <s v="Outpatient"/>
    <n v="77"/>
    <n v="16"/>
    <n v="17544"/>
    <n v="0.9"/>
    <n v="4.4000000000000004"/>
    <n v="4.8"/>
  </r>
  <r>
    <x v="3"/>
    <x v="0"/>
    <x v="7"/>
    <n v="555"/>
    <x v="0"/>
    <s v="Outpatient"/>
    <n v="46"/>
    <n v="8"/>
    <n v="18432"/>
    <n v="0.4"/>
    <n v="2.5"/>
    <n v="5.8"/>
  </r>
  <r>
    <x v="3"/>
    <x v="0"/>
    <x v="7"/>
    <n v="556"/>
    <x v="1"/>
    <s v="Outpatient"/>
    <n v="96"/>
    <n v="15"/>
    <n v="18432"/>
    <n v="0.8"/>
    <n v="5.2"/>
    <n v="6.4"/>
  </r>
  <r>
    <x v="3"/>
    <x v="0"/>
    <x v="8"/>
    <n v="555"/>
    <x v="0"/>
    <s v="Outpatient"/>
    <n v="86"/>
    <n v="17"/>
    <n v="19046"/>
    <n v="0.9"/>
    <n v="4.5"/>
    <n v="5.0999999999999996"/>
  </r>
  <r>
    <x v="3"/>
    <x v="0"/>
    <x v="8"/>
    <n v="556"/>
    <x v="1"/>
    <s v="Outpatient"/>
    <n v="125"/>
    <n v="18"/>
    <n v="19046"/>
    <n v="0.9"/>
    <n v="6.6"/>
    <n v="6.9"/>
  </r>
  <r>
    <x v="3"/>
    <x v="0"/>
    <x v="9"/>
    <n v="555"/>
    <x v="0"/>
    <s v="Outpatient"/>
    <n v="99"/>
    <n v="19"/>
    <n v="18610"/>
    <n v="1"/>
    <n v="5.3"/>
    <n v="5.2"/>
  </r>
  <r>
    <x v="3"/>
    <x v="0"/>
    <x v="9"/>
    <n v="556"/>
    <x v="1"/>
    <s v="Outpatient"/>
    <n v="140"/>
    <n v="15"/>
    <n v="18610"/>
    <n v="0.8"/>
    <n v="7.5"/>
    <n v="9.3000000000000007"/>
  </r>
  <r>
    <x v="3"/>
    <x v="0"/>
    <x v="3"/>
    <n v="555"/>
    <x v="0"/>
    <s v="Outpatient"/>
    <n v="251"/>
    <n v="21"/>
    <n v="18179"/>
    <n v="1.2"/>
    <n v="13.8"/>
    <n v="12"/>
  </r>
  <r>
    <x v="3"/>
    <x v="0"/>
    <x v="3"/>
    <n v="556"/>
    <x v="1"/>
    <s v="Outpatient"/>
    <n v="136"/>
    <n v="16"/>
    <n v="18179"/>
    <n v="0.9"/>
    <n v="7.5"/>
    <n v="8.5"/>
  </r>
  <r>
    <x v="3"/>
    <x v="0"/>
    <x v="4"/>
    <n v="555"/>
    <x v="0"/>
    <s v="Outpatient"/>
    <n v="105"/>
    <n v="17"/>
    <n v="18112"/>
    <n v="0.9"/>
    <n v="5.8"/>
    <n v="6.2"/>
  </r>
  <r>
    <x v="3"/>
    <x v="0"/>
    <x v="4"/>
    <n v="556"/>
    <x v="1"/>
    <s v="Outpatient"/>
    <n v="94"/>
    <n v="22"/>
    <n v="18112"/>
    <n v="1.2"/>
    <n v="5.2"/>
    <n v="4.3"/>
  </r>
  <r>
    <x v="3"/>
    <x v="0"/>
    <x v="5"/>
    <n v="555"/>
    <x v="0"/>
    <s v="Outpatient"/>
    <n v="89"/>
    <n v="14"/>
    <n v="18175"/>
    <n v="0.8"/>
    <n v="4.9000000000000004"/>
    <n v="6.4"/>
  </r>
  <r>
    <x v="3"/>
    <x v="0"/>
    <x v="5"/>
    <n v="556"/>
    <x v="1"/>
    <s v="Outpatient"/>
    <n v="91"/>
    <n v="14"/>
    <n v="18175"/>
    <n v="0.8"/>
    <n v="5"/>
    <n v="6.5"/>
  </r>
  <r>
    <x v="3"/>
    <x v="0"/>
    <x v="0"/>
    <n v="555"/>
    <x v="0"/>
    <s v="Outpatient"/>
    <n v="120"/>
    <n v="16"/>
    <n v="17532"/>
    <n v="0.9"/>
    <n v="6.8"/>
    <n v="7.5"/>
  </r>
  <r>
    <x v="3"/>
    <x v="0"/>
    <x v="0"/>
    <n v="556"/>
    <x v="1"/>
    <s v="Outpatient"/>
    <n v="79"/>
    <n v="17"/>
    <n v="17532"/>
    <n v="1"/>
    <n v="4.5"/>
    <n v="4.5999999999999996"/>
  </r>
  <r>
    <x v="3"/>
    <x v="0"/>
    <x v="1"/>
    <n v="555"/>
    <x v="0"/>
    <s v="Outpatient"/>
    <n v="342"/>
    <n v="26"/>
    <n v="16805"/>
    <n v="1.5"/>
    <n v="20.399999999999999"/>
    <n v="13.2"/>
  </r>
  <r>
    <x v="3"/>
    <x v="0"/>
    <x v="1"/>
    <n v="556"/>
    <x v="1"/>
    <s v="Outpatient"/>
    <n v="82"/>
    <n v="20"/>
    <n v="16805"/>
    <n v="1.2"/>
    <n v="4.9000000000000004"/>
    <n v="4.0999999999999996"/>
  </r>
  <r>
    <x v="3"/>
    <x v="0"/>
    <x v="2"/>
    <n v="555"/>
    <x v="0"/>
    <s v="Outpatient"/>
    <n v="326"/>
    <n v="31"/>
    <n v="16047"/>
    <n v="1.9"/>
    <n v="20.3"/>
    <n v="10.5"/>
  </r>
  <r>
    <x v="3"/>
    <x v="0"/>
    <x v="2"/>
    <n v="556"/>
    <x v="1"/>
    <s v="Outpatient"/>
    <n v="96"/>
    <n v="18"/>
    <n v="16047"/>
    <n v="1.1000000000000001"/>
    <n v="6"/>
    <n v="5.3"/>
  </r>
  <r>
    <x v="3"/>
    <x v="0"/>
    <x v="6"/>
    <n v="555"/>
    <x v="0"/>
    <s v="Outpatient"/>
    <n v="419"/>
    <n v="25"/>
    <n v="13766"/>
    <n v="1.8"/>
    <n v="30.4"/>
    <n v="16.8"/>
  </r>
  <r>
    <x v="3"/>
    <x v="0"/>
    <x v="6"/>
    <n v="556"/>
    <x v="1"/>
    <s v="Outpatient"/>
    <n v="68"/>
    <n v="20"/>
    <n v="13766"/>
    <n v="1.5"/>
    <n v="4.9000000000000004"/>
    <n v="3.4"/>
  </r>
  <r>
    <x v="3"/>
    <x v="1"/>
    <x v="11"/>
    <n v="555"/>
    <x v="0"/>
    <s v="Outpatient"/>
    <n v="142"/>
    <n v="17"/>
    <n v="14974"/>
    <n v="1.1000000000000001"/>
    <n v="9.5"/>
    <n v="8.4"/>
  </r>
  <r>
    <x v="3"/>
    <x v="1"/>
    <x v="11"/>
    <n v="556"/>
    <x v="1"/>
    <s v="Outpatient"/>
    <n v="51"/>
    <n v="12"/>
    <n v="14974"/>
    <n v="0.8"/>
    <n v="3.4"/>
    <n v="4.2"/>
  </r>
  <r>
    <x v="3"/>
    <x v="1"/>
    <x v="7"/>
    <n v="555"/>
    <x v="0"/>
    <s v="Outpatient"/>
    <n v="168"/>
    <n v="20"/>
    <n v="16103"/>
    <n v="1.2"/>
    <n v="10.4"/>
    <n v="8.4"/>
  </r>
  <r>
    <x v="3"/>
    <x v="1"/>
    <x v="7"/>
    <n v="556"/>
    <x v="1"/>
    <s v="Outpatient"/>
    <n v="99"/>
    <n v="19"/>
    <n v="16103"/>
    <n v="1.2"/>
    <n v="6.1"/>
    <n v="5.2"/>
  </r>
  <r>
    <x v="3"/>
    <x v="1"/>
    <x v="8"/>
    <n v="555"/>
    <x v="0"/>
    <s v="Outpatient"/>
    <n v="95"/>
    <n v="11"/>
    <n v="16810"/>
    <n v="0.7"/>
    <n v="5.7"/>
    <n v="8.6"/>
  </r>
  <r>
    <x v="3"/>
    <x v="1"/>
    <x v="8"/>
    <n v="556"/>
    <x v="1"/>
    <s v="Outpatient"/>
    <n v="43"/>
    <n v="12"/>
    <n v="16810"/>
    <n v="0.7"/>
    <n v="2.6"/>
    <n v="3.6"/>
  </r>
  <r>
    <x v="3"/>
    <x v="1"/>
    <x v="9"/>
    <n v="555"/>
    <x v="0"/>
    <s v="Outpatient"/>
    <n v="77"/>
    <n v="17"/>
    <n v="16526"/>
    <n v="1"/>
    <n v="4.7"/>
    <n v="4.5"/>
  </r>
  <r>
    <x v="3"/>
    <x v="1"/>
    <x v="9"/>
    <n v="556"/>
    <x v="1"/>
    <s v="Outpatient"/>
    <n v="104"/>
    <n v="14"/>
    <n v="16526"/>
    <n v="0.8"/>
    <n v="6.3"/>
    <n v="7.4"/>
  </r>
  <r>
    <x v="3"/>
    <x v="1"/>
    <x v="3"/>
    <n v="555"/>
    <x v="0"/>
    <s v="Outpatient"/>
    <n v="89"/>
    <n v="16"/>
    <n v="16086"/>
    <n v="1"/>
    <n v="5.5"/>
    <n v="5.6"/>
  </r>
  <r>
    <x v="3"/>
    <x v="1"/>
    <x v="3"/>
    <n v="556"/>
    <x v="1"/>
    <s v="Outpatient"/>
    <n v="113"/>
    <n v="12"/>
    <n v="16086"/>
    <n v="0.7"/>
    <n v="7"/>
    <n v="9.4"/>
  </r>
  <r>
    <x v="3"/>
    <x v="1"/>
    <x v="4"/>
    <n v="555"/>
    <x v="0"/>
    <s v="Outpatient"/>
    <n v="213"/>
    <n v="21"/>
    <n v="16050"/>
    <n v="1.3"/>
    <n v="13.3"/>
    <n v="10.1"/>
  </r>
  <r>
    <x v="3"/>
    <x v="1"/>
    <x v="4"/>
    <n v="556"/>
    <x v="1"/>
    <s v="Outpatient"/>
    <n v="126"/>
    <n v="18"/>
    <n v="16050"/>
    <n v="1.1000000000000001"/>
    <n v="7.9"/>
    <n v="7"/>
  </r>
  <r>
    <x v="3"/>
    <x v="1"/>
    <x v="5"/>
    <n v="555"/>
    <x v="0"/>
    <s v="Outpatient"/>
    <n v="171"/>
    <n v="20"/>
    <n v="15830"/>
    <n v="1.3"/>
    <n v="10.8"/>
    <n v="8.6"/>
  </r>
  <r>
    <x v="3"/>
    <x v="1"/>
    <x v="5"/>
    <n v="556"/>
    <x v="1"/>
    <s v="Outpatient"/>
    <n v="56"/>
    <n v="18"/>
    <n v="15830"/>
    <n v="1.1000000000000001"/>
    <n v="3.5"/>
    <n v="3.1"/>
  </r>
  <r>
    <x v="3"/>
    <x v="1"/>
    <x v="0"/>
    <n v="555"/>
    <x v="0"/>
    <s v="Outpatient"/>
    <n v="193"/>
    <n v="28"/>
    <n v="15590"/>
    <n v="1.8"/>
    <n v="12.4"/>
    <n v="6.9"/>
  </r>
  <r>
    <x v="3"/>
    <x v="1"/>
    <x v="0"/>
    <n v="556"/>
    <x v="1"/>
    <s v="Outpatient"/>
    <n v="203"/>
    <n v="24"/>
    <n v="15590"/>
    <n v="1.5"/>
    <n v="13"/>
    <n v="8.5"/>
  </r>
  <r>
    <x v="3"/>
    <x v="1"/>
    <x v="1"/>
    <n v="555"/>
    <x v="0"/>
    <s v="Outpatient"/>
    <n v="315"/>
    <n v="40"/>
    <n v="15015"/>
    <n v="2.7"/>
    <n v="21"/>
    <n v="7.9"/>
  </r>
  <r>
    <x v="3"/>
    <x v="1"/>
    <x v="1"/>
    <n v="556"/>
    <x v="1"/>
    <s v="Outpatient"/>
    <n v="137"/>
    <n v="23"/>
    <n v="15015"/>
    <n v="1.5"/>
    <n v="9.1"/>
    <n v="6"/>
  </r>
  <r>
    <x v="3"/>
    <x v="1"/>
    <x v="2"/>
    <n v="555"/>
    <x v="0"/>
    <s v="Outpatient"/>
    <n v="254"/>
    <n v="36"/>
    <n v="14642"/>
    <n v="2.5"/>
    <n v="17.3"/>
    <n v="7.1"/>
  </r>
  <r>
    <x v="3"/>
    <x v="1"/>
    <x v="2"/>
    <n v="556"/>
    <x v="1"/>
    <s v="Outpatient"/>
    <n v="223"/>
    <n v="27"/>
    <n v="14642"/>
    <n v="1.8"/>
    <n v="15.2"/>
    <n v="8.3000000000000007"/>
  </r>
  <r>
    <x v="3"/>
    <x v="1"/>
    <x v="6"/>
    <n v="555"/>
    <x v="0"/>
    <s v="Outpatient"/>
    <n v="142"/>
    <n v="20"/>
    <n v="12559"/>
    <n v="1.6"/>
    <n v="11.3"/>
    <n v="7.1"/>
  </r>
  <r>
    <x v="3"/>
    <x v="1"/>
    <x v="6"/>
    <n v="556"/>
    <x v="1"/>
    <s v="Outpatient"/>
    <n v="74"/>
    <n v="16"/>
    <n v="12559"/>
    <n v="1.3"/>
    <n v="5.9"/>
    <n v="4.5999999999999996"/>
  </r>
  <r>
    <x v="4"/>
    <x v="0"/>
    <x v="11"/>
    <n v="555"/>
    <x v="0"/>
    <s v="Outpatient"/>
    <n v="1949"/>
    <n v="257"/>
    <n v="157109"/>
    <n v="1.6"/>
    <n v="12.4"/>
    <n v="7.6"/>
  </r>
  <r>
    <x v="4"/>
    <x v="0"/>
    <x v="11"/>
    <n v="556"/>
    <x v="1"/>
    <s v="Outpatient"/>
    <n v="675"/>
    <n v="198"/>
    <n v="157109"/>
    <n v="1.3"/>
    <n v="4.3"/>
    <n v="3.4"/>
  </r>
  <r>
    <x v="4"/>
    <x v="0"/>
    <x v="7"/>
    <n v="555"/>
    <x v="0"/>
    <s v="Outpatient"/>
    <n v="2287"/>
    <n v="261"/>
    <n v="158995"/>
    <n v="1.6"/>
    <n v="14.4"/>
    <n v="8.8000000000000007"/>
  </r>
  <r>
    <x v="4"/>
    <x v="0"/>
    <x v="7"/>
    <n v="556"/>
    <x v="1"/>
    <s v="Outpatient"/>
    <n v="802"/>
    <n v="227"/>
    <n v="158995"/>
    <n v="1.4"/>
    <n v="5"/>
    <n v="3.5"/>
  </r>
  <r>
    <x v="4"/>
    <x v="0"/>
    <x v="8"/>
    <n v="555"/>
    <x v="0"/>
    <s v="Outpatient"/>
    <n v="2526"/>
    <n v="280"/>
    <n v="164094"/>
    <n v="1.7"/>
    <n v="15.4"/>
    <n v="9"/>
  </r>
  <r>
    <x v="4"/>
    <x v="0"/>
    <x v="8"/>
    <n v="556"/>
    <x v="1"/>
    <s v="Outpatient"/>
    <n v="829"/>
    <n v="235"/>
    <n v="164094"/>
    <n v="1.4"/>
    <n v="5.0999999999999996"/>
    <n v="3.5"/>
  </r>
  <r>
    <x v="4"/>
    <x v="0"/>
    <x v="9"/>
    <n v="555"/>
    <x v="0"/>
    <s v="Outpatient"/>
    <n v="2452"/>
    <n v="260"/>
    <n v="162051"/>
    <n v="1.6"/>
    <n v="15.1"/>
    <n v="9.4"/>
  </r>
  <r>
    <x v="4"/>
    <x v="0"/>
    <x v="9"/>
    <n v="556"/>
    <x v="1"/>
    <s v="Outpatient"/>
    <n v="965"/>
    <n v="228"/>
    <n v="162051"/>
    <n v="1.4"/>
    <n v="6"/>
    <n v="4.2"/>
  </r>
  <r>
    <x v="4"/>
    <x v="0"/>
    <x v="3"/>
    <n v="555"/>
    <x v="0"/>
    <s v="Outpatient"/>
    <n v="2957"/>
    <n v="289"/>
    <n v="156636"/>
    <n v="1.8"/>
    <n v="18.899999999999999"/>
    <n v="10.199999999999999"/>
  </r>
  <r>
    <x v="4"/>
    <x v="0"/>
    <x v="3"/>
    <n v="556"/>
    <x v="1"/>
    <s v="Outpatient"/>
    <n v="1317"/>
    <n v="246"/>
    <n v="156636"/>
    <n v="1.6"/>
    <n v="8.4"/>
    <n v="5.4"/>
  </r>
  <r>
    <x v="4"/>
    <x v="0"/>
    <x v="4"/>
    <n v="555"/>
    <x v="0"/>
    <s v="Outpatient"/>
    <n v="2908"/>
    <n v="279"/>
    <n v="152248"/>
    <n v="1.8"/>
    <n v="19.100000000000001"/>
    <n v="10.4"/>
  </r>
  <r>
    <x v="4"/>
    <x v="0"/>
    <x v="4"/>
    <n v="556"/>
    <x v="1"/>
    <s v="Outpatient"/>
    <n v="1194"/>
    <n v="231"/>
    <n v="152248"/>
    <n v="1.5"/>
    <n v="7.8"/>
    <n v="5.2"/>
  </r>
  <r>
    <x v="4"/>
    <x v="0"/>
    <x v="5"/>
    <n v="555"/>
    <x v="0"/>
    <s v="Outpatient"/>
    <n v="3109"/>
    <n v="316"/>
    <n v="146185"/>
    <n v="2.2000000000000002"/>
    <n v="21.3"/>
    <n v="9.8000000000000007"/>
  </r>
  <r>
    <x v="4"/>
    <x v="0"/>
    <x v="5"/>
    <n v="556"/>
    <x v="1"/>
    <s v="Outpatient"/>
    <n v="1395"/>
    <n v="249"/>
    <n v="146185"/>
    <n v="1.7"/>
    <n v="9.5"/>
    <n v="5.6"/>
  </r>
  <r>
    <x v="4"/>
    <x v="0"/>
    <x v="0"/>
    <n v="555"/>
    <x v="0"/>
    <s v="Outpatient"/>
    <n v="3439"/>
    <n v="322"/>
    <n v="139664"/>
    <n v="2.2999999999999998"/>
    <n v="24.6"/>
    <n v="10.7"/>
  </r>
  <r>
    <x v="4"/>
    <x v="0"/>
    <x v="0"/>
    <n v="556"/>
    <x v="1"/>
    <s v="Outpatient"/>
    <n v="1589"/>
    <n v="264"/>
    <n v="139664"/>
    <n v="1.9"/>
    <n v="11.4"/>
    <n v="6"/>
  </r>
  <r>
    <x v="4"/>
    <x v="0"/>
    <x v="1"/>
    <n v="555"/>
    <x v="0"/>
    <s v="Outpatient"/>
    <n v="3542"/>
    <n v="308"/>
    <n v="132415"/>
    <n v="2.2999999999999998"/>
    <n v="26.7"/>
    <n v="11.5"/>
  </r>
  <r>
    <x v="4"/>
    <x v="0"/>
    <x v="1"/>
    <n v="556"/>
    <x v="1"/>
    <s v="Outpatient"/>
    <n v="1810"/>
    <n v="306"/>
    <n v="132415"/>
    <n v="2.2999999999999998"/>
    <n v="13.7"/>
    <n v="5.9"/>
  </r>
  <r>
    <x v="4"/>
    <x v="0"/>
    <x v="2"/>
    <n v="555"/>
    <x v="0"/>
    <s v="Outpatient"/>
    <n v="3622"/>
    <n v="325"/>
    <n v="126564"/>
    <n v="2.6"/>
    <n v="28.6"/>
    <n v="11.1"/>
  </r>
  <r>
    <x v="4"/>
    <x v="0"/>
    <x v="2"/>
    <n v="556"/>
    <x v="1"/>
    <s v="Outpatient"/>
    <n v="2041"/>
    <n v="291"/>
    <n v="126564"/>
    <n v="2.2999999999999998"/>
    <n v="16.100000000000001"/>
    <n v="7"/>
  </r>
  <r>
    <x v="4"/>
    <x v="0"/>
    <x v="6"/>
    <n v="555"/>
    <x v="0"/>
    <s v="Outpatient"/>
    <n v="2855"/>
    <n v="276"/>
    <n v="110328"/>
    <n v="2.5"/>
    <n v="25.9"/>
    <n v="10.3"/>
  </r>
  <r>
    <x v="4"/>
    <x v="0"/>
    <x v="6"/>
    <n v="556"/>
    <x v="1"/>
    <s v="Outpatient"/>
    <n v="1364"/>
    <n v="246"/>
    <n v="110328"/>
    <n v="2.2000000000000002"/>
    <n v="12.4"/>
    <n v="5.5"/>
  </r>
  <r>
    <x v="4"/>
    <x v="1"/>
    <x v="11"/>
    <n v="555"/>
    <x v="0"/>
    <s v="Outpatient"/>
    <n v="1045"/>
    <n v="176"/>
    <n v="135519"/>
    <n v="1.3"/>
    <n v="7.7"/>
    <n v="5.9"/>
  </r>
  <r>
    <x v="4"/>
    <x v="1"/>
    <x v="11"/>
    <n v="556"/>
    <x v="1"/>
    <s v="Outpatient"/>
    <n v="574"/>
    <n v="174"/>
    <n v="135519"/>
    <n v="1.3"/>
    <n v="4.2"/>
    <n v="3.3"/>
  </r>
  <r>
    <x v="4"/>
    <x v="1"/>
    <x v="7"/>
    <n v="555"/>
    <x v="0"/>
    <s v="Outpatient"/>
    <n v="1310"/>
    <n v="205"/>
    <n v="137850"/>
    <n v="1.5"/>
    <n v="9.5"/>
    <n v="6.4"/>
  </r>
  <r>
    <x v="4"/>
    <x v="1"/>
    <x v="7"/>
    <n v="556"/>
    <x v="1"/>
    <s v="Outpatient"/>
    <n v="724"/>
    <n v="212"/>
    <n v="137850"/>
    <n v="1.5"/>
    <n v="5.3"/>
    <n v="3.4"/>
  </r>
  <r>
    <x v="4"/>
    <x v="1"/>
    <x v="8"/>
    <n v="555"/>
    <x v="0"/>
    <s v="Outpatient"/>
    <n v="1682"/>
    <n v="203"/>
    <n v="142558"/>
    <n v="1.4"/>
    <n v="11.8"/>
    <n v="8.3000000000000007"/>
  </r>
  <r>
    <x v="4"/>
    <x v="1"/>
    <x v="8"/>
    <n v="556"/>
    <x v="1"/>
    <s v="Outpatient"/>
    <n v="708"/>
    <n v="181"/>
    <n v="142558"/>
    <n v="1.3"/>
    <n v="5"/>
    <n v="3.9"/>
  </r>
  <r>
    <x v="4"/>
    <x v="1"/>
    <x v="9"/>
    <n v="555"/>
    <x v="0"/>
    <s v="Outpatient"/>
    <n v="1474"/>
    <n v="204"/>
    <n v="141121"/>
    <n v="1.4"/>
    <n v="10.4"/>
    <n v="7.2"/>
  </r>
  <r>
    <x v="4"/>
    <x v="1"/>
    <x v="9"/>
    <n v="556"/>
    <x v="1"/>
    <s v="Outpatient"/>
    <n v="1112"/>
    <n v="206"/>
    <n v="141121"/>
    <n v="1.5"/>
    <n v="7.9"/>
    <n v="5.4"/>
  </r>
  <r>
    <x v="4"/>
    <x v="1"/>
    <x v="3"/>
    <n v="555"/>
    <x v="0"/>
    <s v="Outpatient"/>
    <n v="1894"/>
    <n v="209"/>
    <n v="137002"/>
    <n v="1.5"/>
    <n v="13.8"/>
    <n v="9.1"/>
  </r>
  <r>
    <x v="4"/>
    <x v="1"/>
    <x v="3"/>
    <n v="556"/>
    <x v="1"/>
    <s v="Outpatient"/>
    <n v="1085"/>
    <n v="203"/>
    <n v="137002"/>
    <n v="1.5"/>
    <n v="7.9"/>
    <n v="5.3"/>
  </r>
  <r>
    <x v="4"/>
    <x v="1"/>
    <x v="4"/>
    <n v="555"/>
    <x v="0"/>
    <s v="Outpatient"/>
    <n v="1996"/>
    <n v="219"/>
    <n v="133710"/>
    <n v="1.6"/>
    <n v="14.9"/>
    <n v="9.1"/>
  </r>
  <r>
    <x v="4"/>
    <x v="1"/>
    <x v="4"/>
    <n v="556"/>
    <x v="1"/>
    <s v="Outpatient"/>
    <n v="992"/>
    <n v="207"/>
    <n v="133710"/>
    <n v="1.5"/>
    <n v="7.4"/>
    <n v="4.8"/>
  </r>
  <r>
    <x v="4"/>
    <x v="1"/>
    <x v="5"/>
    <n v="555"/>
    <x v="0"/>
    <s v="Outpatient"/>
    <n v="2317"/>
    <n v="221"/>
    <n v="128971"/>
    <n v="1.7"/>
    <n v="18"/>
    <n v="10.5"/>
  </r>
  <r>
    <x v="4"/>
    <x v="1"/>
    <x v="5"/>
    <n v="556"/>
    <x v="1"/>
    <s v="Outpatient"/>
    <n v="1014"/>
    <n v="208"/>
    <n v="128971"/>
    <n v="1.6"/>
    <n v="7.9"/>
    <n v="4.9000000000000004"/>
  </r>
  <r>
    <x v="4"/>
    <x v="1"/>
    <x v="0"/>
    <n v="555"/>
    <x v="0"/>
    <s v="Outpatient"/>
    <n v="2419"/>
    <n v="234"/>
    <n v="122830"/>
    <n v="1.9"/>
    <n v="19.7"/>
    <n v="10.3"/>
  </r>
  <r>
    <x v="4"/>
    <x v="1"/>
    <x v="0"/>
    <n v="556"/>
    <x v="1"/>
    <s v="Outpatient"/>
    <n v="1237"/>
    <n v="218"/>
    <n v="122830"/>
    <n v="1.8"/>
    <n v="10.1"/>
    <n v="5.7"/>
  </r>
  <r>
    <x v="4"/>
    <x v="1"/>
    <x v="1"/>
    <n v="555"/>
    <x v="0"/>
    <s v="Outpatient"/>
    <n v="2501"/>
    <n v="232"/>
    <n v="116783"/>
    <n v="2"/>
    <n v="21.4"/>
    <n v="10.8"/>
  </r>
  <r>
    <x v="4"/>
    <x v="1"/>
    <x v="1"/>
    <n v="556"/>
    <x v="1"/>
    <s v="Outpatient"/>
    <n v="1456"/>
    <n v="211"/>
    <n v="116783"/>
    <n v="1.8"/>
    <n v="12.5"/>
    <n v="6.9"/>
  </r>
  <r>
    <x v="4"/>
    <x v="1"/>
    <x v="2"/>
    <n v="555"/>
    <x v="0"/>
    <s v="Outpatient"/>
    <n v="2888"/>
    <n v="240"/>
    <n v="110230"/>
    <n v="2.2000000000000002"/>
    <n v="26.2"/>
    <n v="12"/>
  </r>
  <r>
    <x v="4"/>
    <x v="1"/>
    <x v="2"/>
    <n v="556"/>
    <x v="1"/>
    <s v="Outpatient"/>
    <n v="1667"/>
    <n v="222"/>
    <n v="110230"/>
    <n v="2"/>
    <n v="15.1"/>
    <n v="7.5"/>
  </r>
  <r>
    <x v="4"/>
    <x v="1"/>
    <x v="6"/>
    <n v="555"/>
    <x v="0"/>
    <s v="Outpatient"/>
    <n v="2609"/>
    <n v="217"/>
    <n v="96256"/>
    <n v="2.2999999999999998"/>
    <n v="27.1"/>
    <n v="12"/>
  </r>
  <r>
    <x v="4"/>
    <x v="1"/>
    <x v="6"/>
    <n v="556"/>
    <x v="1"/>
    <s v="Outpatient"/>
    <n v="1327"/>
    <n v="228"/>
    <n v="96256"/>
    <n v="2.4"/>
    <n v="13.8"/>
    <n v="5.8"/>
  </r>
  <r>
    <x v="5"/>
    <x v="0"/>
    <x v="11"/>
    <n v="555"/>
    <x v="0"/>
    <s v="Outpatient"/>
    <n v="0"/>
    <n v="0"/>
    <n v="18096"/>
    <n v="0.1"/>
    <n v="0.1"/>
    <n v="1"/>
  </r>
  <r>
    <x v="5"/>
    <x v="0"/>
    <x v="11"/>
    <n v="556"/>
    <x v="1"/>
    <s v="Outpatient"/>
    <n v="0"/>
    <n v="0"/>
    <n v="18096"/>
    <n v="0.1"/>
    <n v="0.2"/>
    <n v="3"/>
  </r>
  <r>
    <x v="5"/>
    <x v="0"/>
    <x v="8"/>
    <n v="555"/>
    <x v="0"/>
    <s v="Outpatient"/>
    <n v="8"/>
    <n v="0"/>
    <n v="18339"/>
    <n v="0.1"/>
    <n v="0.4"/>
    <n v="8"/>
  </r>
  <r>
    <x v="5"/>
    <x v="0"/>
    <x v="9"/>
    <n v="556"/>
    <x v="1"/>
    <s v="Outpatient"/>
    <n v="12"/>
    <n v="0"/>
    <n v="17593"/>
    <n v="0.1"/>
    <n v="0.7"/>
    <n v="12"/>
  </r>
  <r>
    <x v="5"/>
    <x v="0"/>
    <x v="3"/>
    <n v="556"/>
    <x v="1"/>
    <s v="Outpatient"/>
    <n v="12"/>
    <n v="0"/>
    <n v="16908"/>
    <n v="0.2"/>
    <n v="0.7"/>
    <n v="3"/>
  </r>
  <r>
    <x v="5"/>
    <x v="0"/>
    <x v="4"/>
    <n v="556"/>
    <x v="1"/>
    <s v="Outpatient"/>
    <n v="0"/>
    <n v="0"/>
    <n v="16555"/>
    <n v="0.1"/>
    <n v="0.3"/>
    <n v="2.5"/>
  </r>
  <r>
    <x v="5"/>
    <x v="0"/>
    <x v="0"/>
    <n v="555"/>
    <x v="0"/>
    <s v="Outpatient"/>
    <n v="0"/>
    <n v="0"/>
    <n v="15445"/>
    <n v="0.1"/>
    <n v="0.2"/>
    <n v="1.5"/>
  </r>
  <r>
    <x v="5"/>
    <x v="0"/>
    <x v="1"/>
    <n v="555"/>
    <x v="0"/>
    <s v="Outpatient"/>
    <n v="0"/>
    <n v="0"/>
    <n v="14655"/>
    <n v="0.1"/>
    <n v="0.1"/>
    <n v="1"/>
  </r>
  <r>
    <x v="5"/>
    <x v="0"/>
    <x v="1"/>
    <n v="556"/>
    <x v="1"/>
    <s v="Outpatient"/>
    <n v="0"/>
    <n v="0"/>
    <n v="14655"/>
    <n v="0.1"/>
    <n v="0.3"/>
    <n v="2"/>
  </r>
  <r>
    <x v="5"/>
    <x v="0"/>
    <x v="2"/>
    <n v="555"/>
    <x v="0"/>
    <s v="Outpatient"/>
    <n v="0"/>
    <n v="0"/>
    <n v="14331"/>
    <n v="0.1"/>
    <n v="0.1"/>
    <n v="1"/>
  </r>
  <r>
    <x v="5"/>
    <x v="0"/>
    <x v="2"/>
    <n v="556"/>
    <x v="1"/>
    <s v="Outpatient"/>
    <n v="15"/>
    <n v="0"/>
    <n v="14331"/>
    <n v="0.1"/>
    <n v="1"/>
    <n v="7.5"/>
  </r>
  <r>
    <x v="5"/>
    <x v="0"/>
    <x v="6"/>
    <n v="555"/>
    <x v="0"/>
    <s v="Outpatient"/>
    <n v="0"/>
    <n v="0"/>
    <n v="12930"/>
    <n v="0.1"/>
    <n v="0.1"/>
    <n v="1"/>
  </r>
  <r>
    <x v="5"/>
    <x v="0"/>
    <x v="6"/>
    <n v="556"/>
    <x v="1"/>
    <s v="Outpatient"/>
    <n v="7"/>
    <n v="0"/>
    <n v="12930"/>
    <n v="0.2"/>
    <n v="0.5"/>
    <n v="3.5"/>
  </r>
  <r>
    <x v="5"/>
    <x v="1"/>
    <x v="11"/>
    <n v="555"/>
    <x v="0"/>
    <s v="Outpatient"/>
    <n v="0"/>
    <n v="0"/>
    <n v="19301"/>
    <n v="0.1"/>
    <n v="0.2"/>
    <n v="3"/>
  </r>
  <r>
    <x v="5"/>
    <x v="1"/>
    <x v="11"/>
    <n v="556"/>
    <x v="1"/>
    <s v="Outpatient"/>
    <n v="0"/>
    <n v="0"/>
    <n v="19301"/>
    <n v="0.1"/>
    <n v="0.1"/>
    <n v="1"/>
  </r>
  <r>
    <x v="5"/>
    <x v="1"/>
    <x v="7"/>
    <n v="555"/>
    <x v="0"/>
    <s v="Outpatient"/>
    <n v="0"/>
    <n v="0"/>
    <n v="19261"/>
    <n v="0.1"/>
    <n v="0.1"/>
    <n v="1"/>
  </r>
  <r>
    <x v="5"/>
    <x v="1"/>
    <x v="7"/>
    <n v="556"/>
    <x v="1"/>
    <s v="Outpatient"/>
    <n v="6"/>
    <n v="0"/>
    <n v="19261"/>
    <n v="0.2"/>
    <n v="0.3"/>
    <n v="2"/>
  </r>
  <r>
    <x v="5"/>
    <x v="1"/>
    <x v="8"/>
    <n v="555"/>
    <x v="0"/>
    <s v="Outpatient"/>
    <n v="0"/>
    <n v="0"/>
    <n v="19522"/>
    <n v="0.1"/>
    <n v="0.1"/>
    <n v="2"/>
  </r>
  <r>
    <x v="5"/>
    <x v="1"/>
    <x v="8"/>
    <n v="556"/>
    <x v="1"/>
    <s v="Outpatient"/>
    <n v="6"/>
    <n v="0"/>
    <n v="19522"/>
    <n v="0.1"/>
    <n v="0.3"/>
    <n v="6"/>
  </r>
  <r>
    <x v="5"/>
    <x v="1"/>
    <x v="9"/>
    <n v="555"/>
    <x v="0"/>
    <s v="Outpatient"/>
    <n v="0"/>
    <n v="0"/>
    <n v="18598"/>
    <n v="0.1"/>
    <n v="0.1"/>
    <n v="1"/>
  </r>
  <r>
    <x v="5"/>
    <x v="1"/>
    <x v="9"/>
    <n v="556"/>
    <x v="1"/>
    <s v="Outpatient"/>
    <n v="10"/>
    <n v="0"/>
    <n v="18598"/>
    <n v="0.1"/>
    <n v="0.5"/>
    <n v="10"/>
  </r>
  <r>
    <x v="5"/>
    <x v="1"/>
    <x v="3"/>
    <n v="555"/>
    <x v="0"/>
    <s v="Outpatient"/>
    <n v="0"/>
    <n v="0"/>
    <n v="17780"/>
    <n v="0.1"/>
    <n v="0.1"/>
    <n v="1"/>
  </r>
  <r>
    <x v="5"/>
    <x v="1"/>
    <x v="3"/>
    <n v="556"/>
    <x v="1"/>
    <s v="Outpatient"/>
    <n v="0"/>
    <n v="0"/>
    <n v="17780"/>
    <n v="0.1"/>
    <n v="0.2"/>
    <n v="4"/>
  </r>
  <r>
    <x v="5"/>
    <x v="1"/>
    <x v="4"/>
    <n v="556"/>
    <x v="1"/>
    <s v="Outpatient"/>
    <n v="6"/>
    <n v="0"/>
    <n v="17032"/>
    <n v="0.1"/>
    <n v="0.4"/>
    <n v="3"/>
  </r>
  <r>
    <x v="5"/>
    <x v="1"/>
    <x v="5"/>
    <n v="555"/>
    <x v="0"/>
    <s v="Outpatient"/>
    <n v="0"/>
    <n v="0"/>
    <n v="16838"/>
    <n v="0.1"/>
    <n v="0.2"/>
    <n v="1.5"/>
  </r>
  <r>
    <x v="5"/>
    <x v="1"/>
    <x v="5"/>
    <n v="556"/>
    <x v="1"/>
    <s v="Outpatient"/>
    <n v="0"/>
    <n v="0"/>
    <n v="16838"/>
    <n v="0.1"/>
    <n v="0.1"/>
    <n v="2"/>
  </r>
  <r>
    <x v="5"/>
    <x v="1"/>
    <x v="0"/>
    <n v="555"/>
    <x v="0"/>
    <s v="Outpatient"/>
    <n v="0"/>
    <n v="0"/>
    <n v="16165"/>
    <n v="0.1"/>
    <n v="0.2"/>
    <n v="2"/>
  </r>
  <r>
    <x v="5"/>
    <x v="1"/>
    <x v="0"/>
    <n v="556"/>
    <x v="1"/>
    <s v="Outpatient"/>
    <n v="13"/>
    <n v="0"/>
    <n v="16165"/>
    <n v="0.3"/>
    <n v="0.8"/>
    <n v="2.6"/>
  </r>
  <r>
    <x v="5"/>
    <x v="1"/>
    <x v="1"/>
    <n v="556"/>
    <x v="1"/>
    <s v="Outpatient"/>
    <n v="0"/>
    <n v="0"/>
    <n v="15425"/>
    <n v="0.1"/>
    <n v="0.1"/>
    <n v="1"/>
  </r>
  <r>
    <x v="5"/>
    <x v="1"/>
    <x v="2"/>
    <n v="555"/>
    <x v="0"/>
    <s v="Outpatient"/>
    <n v="0"/>
    <n v="0"/>
    <n v="15165"/>
    <n v="0.1"/>
    <n v="0.1"/>
    <n v="1"/>
  </r>
  <r>
    <x v="5"/>
    <x v="1"/>
    <x v="2"/>
    <n v="556"/>
    <x v="1"/>
    <s v="Outpatient"/>
    <n v="8"/>
    <n v="0"/>
    <n v="15165"/>
    <n v="0.1"/>
    <n v="0.5"/>
    <n v="4"/>
  </r>
  <r>
    <x v="5"/>
    <x v="1"/>
    <x v="6"/>
    <n v="556"/>
    <x v="1"/>
    <s v="Outpatient"/>
    <n v="104"/>
    <n v="0"/>
    <n v="13510"/>
    <n v="0.2"/>
    <n v="7.7"/>
    <n v="34.700000000000003"/>
  </r>
  <r>
    <x v="6"/>
    <x v="0"/>
    <x v="11"/>
    <n v="555"/>
    <x v="0"/>
    <s v="Outpatient"/>
    <n v="1180"/>
    <n v="190"/>
    <n v="86015"/>
    <n v="2.2000000000000002"/>
    <n v="13.7"/>
    <n v="6.2"/>
  </r>
  <r>
    <x v="6"/>
    <x v="0"/>
    <x v="11"/>
    <n v="556"/>
    <x v="1"/>
    <s v="Outpatient"/>
    <n v="615"/>
    <n v="207"/>
    <n v="86015"/>
    <n v="2.4"/>
    <n v="7.1"/>
    <n v="3"/>
  </r>
  <r>
    <x v="6"/>
    <x v="0"/>
    <x v="7"/>
    <n v="555"/>
    <x v="0"/>
    <s v="Outpatient"/>
    <n v="1557"/>
    <n v="225"/>
    <n v="90218"/>
    <n v="2.5"/>
    <n v="17.3"/>
    <n v="6.9"/>
  </r>
  <r>
    <x v="6"/>
    <x v="0"/>
    <x v="7"/>
    <n v="556"/>
    <x v="1"/>
    <s v="Outpatient"/>
    <n v="701"/>
    <n v="210"/>
    <n v="90218"/>
    <n v="2.2999999999999998"/>
    <n v="7.8"/>
    <n v="3.3"/>
  </r>
  <r>
    <x v="6"/>
    <x v="0"/>
    <x v="8"/>
    <n v="555"/>
    <x v="0"/>
    <s v="Outpatient"/>
    <n v="1997"/>
    <n v="235"/>
    <n v="95828"/>
    <n v="2.5"/>
    <n v="20.8"/>
    <n v="8.5"/>
  </r>
  <r>
    <x v="6"/>
    <x v="0"/>
    <x v="8"/>
    <n v="556"/>
    <x v="1"/>
    <s v="Outpatient"/>
    <n v="700"/>
    <n v="210"/>
    <n v="95828"/>
    <n v="2.2000000000000002"/>
    <n v="7.3"/>
    <n v="3.3"/>
  </r>
  <r>
    <x v="6"/>
    <x v="0"/>
    <x v="9"/>
    <n v="555"/>
    <x v="0"/>
    <s v="Outpatient"/>
    <n v="2289"/>
    <n v="253"/>
    <n v="98295"/>
    <n v="2.6"/>
    <n v="23.3"/>
    <n v="9"/>
  </r>
  <r>
    <x v="6"/>
    <x v="0"/>
    <x v="9"/>
    <n v="556"/>
    <x v="1"/>
    <s v="Outpatient"/>
    <n v="1057"/>
    <n v="255"/>
    <n v="98295"/>
    <n v="2.6"/>
    <n v="10.8"/>
    <n v="4.0999999999999996"/>
  </r>
  <r>
    <x v="6"/>
    <x v="0"/>
    <x v="3"/>
    <n v="555"/>
    <x v="0"/>
    <s v="Outpatient"/>
    <n v="2493"/>
    <n v="270"/>
    <n v="99870"/>
    <n v="2.7"/>
    <n v="25"/>
    <n v="9.1999999999999993"/>
  </r>
  <r>
    <x v="6"/>
    <x v="0"/>
    <x v="3"/>
    <n v="556"/>
    <x v="1"/>
    <s v="Outpatient"/>
    <n v="1179"/>
    <n v="273"/>
    <n v="99870"/>
    <n v="2.7"/>
    <n v="11.8"/>
    <n v="4.3"/>
  </r>
  <r>
    <x v="6"/>
    <x v="0"/>
    <x v="4"/>
    <n v="555"/>
    <x v="0"/>
    <s v="Outpatient"/>
    <n v="2291"/>
    <n v="293"/>
    <n v="104656"/>
    <n v="2.8"/>
    <n v="21.9"/>
    <n v="7.8"/>
  </r>
  <r>
    <x v="6"/>
    <x v="0"/>
    <x v="4"/>
    <n v="556"/>
    <x v="1"/>
    <s v="Outpatient"/>
    <n v="1165"/>
    <n v="247"/>
    <n v="104656"/>
    <n v="2.4"/>
    <n v="11.1"/>
    <n v="4.7"/>
  </r>
  <r>
    <x v="6"/>
    <x v="0"/>
    <x v="5"/>
    <n v="555"/>
    <x v="0"/>
    <s v="Outpatient"/>
    <n v="2797"/>
    <n v="314"/>
    <n v="107452"/>
    <n v="2.9"/>
    <n v="26"/>
    <n v="8.9"/>
  </r>
  <r>
    <x v="6"/>
    <x v="0"/>
    <x v="5"/>
    <n v="556"/>
    <x v="1"/>
    <s v="Outpatient"/>
    <n v="1245"/>
    <n v="270"/>
    <n v="107452"/>
    <n v="2.5"/>
    <n v="11.6"/>
    <n v="4.5999999999999996"/>
  </r>
  <r>
    <x v="6"/>
    <x v="0"/>
    <x v="0"/>
    <n v="555"/>
    <x v="0"/>
    <s v="Outpatient"/>
    <n v="2804"/>
    <n v="322"/>
    <n v="108539"/>
    <n v="3"/>
    <n v="25.8"/>
    <n v="8.6999999999999993"/>
  </r>
  <r>
    <x v="6"/>
    <x v="0"/>
    <x v="0"/>
    <n v="556"/>
    <x v="1"/>
    <s v="Outpatient"/>
    <n v="1338"/>
    <n v="301"/>
    <n v="108539"/>
    <n v="2.8"/>
    <n v="12.3"/>
    <n v="4.4000000000000004"/>
  </r>
  <r>
    <x v="6"/>
    <x v="0"/>
    <x v="1"/>
    <n v="555"/>
    <x v="0"/>
    <s v="Outpatient"/>
    <n v="2696"/>
    <n v="334"/>
    <n v="107733"/>
    <n v="3.1"/>
    <n v="25"/>
    <n v="8.1"/>
  </r>
  <r>
    <x v="6"/>
    <x v="0"/>
    <x v="1"/>
    <n v="556"/>
    <x v="1"/>
    <s v="Outpatient"/>
    <n v="1658"/>
    <n v="341"/>
    <n v="107733"/>
    <n v="3.2"/>
    <n v="15.4"/>
    <n v="4.9000000000000004"/>
  </r>
  <r>
    <x v="6"/>
    <x v="0"/>
    <x v="2"/>
    <n v="555"/>
    <x v="0"/>
    <s v="Outpatient"/>
    <n v="3067"/>
    <n v="368"/>
    <n v="108325"/>
    <n v="3.4"/>
    <n v="28.3"/>
    <n v="8.3000000000000007"/>
  </r>
  <r>
    <x v="6"/>
    <x v="0"/>
    <x v="2"/>
    <n v="556"/>
    <x v="1"/>
    <s v="Outpatient"/>
    <n v="1752"/>
    <n v="355"/>
    <n v="108325"/>
    <n v="3.3"/>
    <n v="16.2"/>
    <n v="4.9000000000000004"/>
  </r>
  <r>
    <x v="6"/>
    <x v="0"/>
    <x v="6"/>
    <n v="555"/>
    <x v="0"/>
    <s v="Outpatient"/>
    <n v="2807"/>
    <n v="333"/>
    <n v="96426"/>
    <n v="3.5"/>
    <n v="29.1"/>
    <n v="8.4"/>
  </r>
  <r>
    <x v="6"/>
    <x v="0"/>
    <x v="6"/>
    <n v="556"/>
    <x v="1"/>
    <s v="Outpatient"/>
    <n v="1354"/>
    <n v="286"/>
    <n v="96426"/>
    <n v="3"/>
    <n v="14"/>
    <n v="4.7"/>
  </r>
  <r>
    <x v="6"/>
    <x v="1"/>
    <x v="11"/>
    <n v="555"/>
    <x v="0"/>
    <s v="Outpatient"/>
    <n v="860"/>
    <n v="170"/>
    <n v="80372"/>
    <n v="2.1"/>
    <n v="10.7"/>
    <n v="5.0999999999999996"/>
  </r>
  <r>
    <x v="6"/>
    <x v="1"/>
    <x v="11"/>
    <n v="556"/>
    <x v="1"/>
    <s v="Outpatient"/>
    <n v="556"/>
    <n v="200"/>
    <n v="80372"/>
    <n v="2.5"/>
    <n v="6.9"/>
    <n v="2.8"/>
  </r>
  <r>
    <x v="6"/>
    <x v="1"/>
    <x v="7"/>
    <n v="555"/>
    <x v="0"/>
    <s v="Outpatient"/>
    <n v="960"/>
    <n v="166"/>
    <n v="83844"/>
    <n v="2"/>
    <n v="11.4"/>
    <n v="5.8"/>
  </r>
  <r>
    <x v="6"/>
    <x v="1"/>
    <x v="7"/>
    <n v="556"/>
    <x v="1"/>
    <s v="Outpatient"/>
    <n v="712"/>
    <n v="204"/>
    <n v="83844"/>
    <n v="2.4"/>
    <n v="8.5"/>
    <n v="3.5"/>
  </r>
  <r>
    <x v="6"/>
    <x v="1"/>
    <x v="8"/>
    <n v="555"/>
    <x v="0"/>
    <s v="Outpatient"/>
    <n v="1142"/>
    <n v="180"/>
    <n v="89101"/>
    <n v="2"/>
    <n v="12.8"/>
    <n v="6.3"/>
  </r>
  <r>
    <x v="6"/>
    <x v="1"/>
    <x v="8"/>
    <n v="556"/>
    <x v="1"/>
    <s v="Outpatient"/>
    <n v="725"/>
    <n v="210"/>
    <n v="89101"/>
    <n v="2.4"/>
    <n v="8.1"/>
    <n v="3.5"/>
  </r>
  <r>
    <x v="6"/>
    <x v="1"/>
    <x v="9"/>
    <n v="555"/>
    <x v="0"/>
    <s v="Outpatient"/>
    <n v="1197"/>
    <n v="188"/>
    <n v="91357"/>
    <n v="2.1"/>
    <n v="13.1"/>
    <n v="6.4"/>
  </r>
  <r>
    <x v="6"/>
    <x v="1"/>
    <x v="9"/>
    <n v="556"/>
    <x v="1"/>
    <s v="Outpatient"/>
    <n v="824"/>
    <n v="251"/>
    <n v="91357"/>
    <n v="2.7"/>
    <n v="9"/>
    <n v="3.3"/>
  </r>
  <r>
    <x v="6"/>
    <x v="1"/>
    <x v="3"/>
    <n v="555"/>
    <x v="0"/>
    <s v="Outpatient"/>
    <n v="1294"/>
    <n v="188"/>
    <n v="92767"/>
    <n v="2"/>
    <n v="13.9"/>
    <n v="6.9"/>
  </r>
  <r>
    <x v="6"/>
    <x v="1"/>
    <x v="3"/>
    <n v="556"/>
    <x v="1"/>
    <s v="Outpatient"/>
    <n v="854"/>
    <n v="261"/>
    <n v="92767"/>
    <n v="2.8"/>
    <n v="9.1999999999999993"/>
    <n v="3.3"/>
  </r>
  <r>
    <x v="6"/>
    <x v="1"/>
    <x v="4"/>
    <n v="555"/>
    <x v="0"/>
    <s v="Outpatient"/>
    <n v="1542"/>
    <n v="204"/>
    <n v="96549"/>
    <n v="2.1"/>
    <n v="16"/>
    <n v="7.6"/>
  </r>
  <r>
    <x v="6"/>
    <x v="1"/>
    <x v="4"/>
    <n v="556"/>
    <x v="1"/>
    <s v="Outpatient"/>
    <n v="879"/>
    <n v="261"/>
    <n v="96549"/>
    <n v="2.7"/>
    <n v="9.1"/>
    <n v="3.4"/>
  </r>
  <r>
    <x v="6"/>
    <x v="1"/>
    <x v="5"/>
    <n v="555"/>
    <x v="0"/>
    <s v="Outpatient"/>
    <n v="1596"/>
    <n v="235"/>
    <n v="98844"/>
    <n v="2.4"/>
    <n v="16.100000000000001"/>
    <n v="6.8"/>
  </r>
  <r>
    <x v="6"/>
    <x v="1"/>
    <x v="5"/>
    <n v="556"/>
    <x v="1"/>
    <s v="Outpatient"/>
    <n v="1332"/>
    <n v="305"/>
    <n v="98844"/>
    <n v="3.1"/>
    <n v="13.5"/>
    <n v="4.4000000000000004"/>
  </r>
  <r>
    <x v="6"/>
    <x v="1"/>
    <x v="0"/>
    <n v="555"/>
    <x v="0"/>
    <s v="Outpatient"/>
    <n v="1950"/>
    <n v="251"/>
    <n v="99954"/>
    <n v="2.5"/>
    <n v="19.5"/>
    <n v="7.8"/>
  </r>
  <r>
    <x v="6"/>
    <x v="1"/>
    <x v="0"/>
    <n v="556"/>
    <x v="1"/>
    <s v="Outpatient"/>
    <n v="1301"/>
    <n v="286"/>
    <n v="99954"/>
    <n v="2.9"/>
    <n v="13"/>
    <n v="4.5"/>
  </r>
  <r>
    <x v="6"/>
    <x v="1"/>
    <x v="1"/>
    <n v="555"/>
    <x v="0"/>
    <s v="Outpatient"/>
    <n v="2305"/>
    <n v="280"/>
    <n v="99502"/>
    <n v="2.8"/>
    <n v="23.2"/>
    <n v="8.1999999999999993"/>
  </r>
  <r>
    <x v="6"/>
    <x v="1"/>
    <x v="1"/>
    <n v="556"/>
    <x v="1"/>
    <s v="Outpatient"/>
    <n v="1543"/>
    <n v="326"/>
    <n v="99502"/>
    <n v="3.3"/>
    <n v="15.5"/>
    <n v="4.7"/>
  </r>
  <r>
    <x v="6"/>
    <x v="1"/>
    <x v="2"/>
    <n v="555"/>
    <x v="0"/>
    <s v="Outpatient"/>
    <n v="2203"/>
    <n v="277"/>
    <n v="98945"/>
    <n v="2.8"/>
    <n v="22.3"/>
    <n v="8"/>
  </r>
  <r>
    <x v="6"/>
    <x v="1"/>
    <x v="2"/>
    <n v="556"/>
    <x v="1"/>
    <s v="Outpatient"/>
    <n v="1730"/>
    <n v="325"/>
    <n v="98945"/>
    <n v="3.3"/>
    <n v="17.5"/>
    <n v="5.3"/>
  </r>
  <r>
    <x v="6"/>
    <x v="1"/>
    <x v="6"/>
    <n v="555"/>
    <x v="0"/>
    <s v="Outpatient"/>
    <n v="1793"/>
    <n v="243"/>
    <n v="88927"/>
    <n v="2.7"/>
    <n v="20.2"/>
    <n v="7.4"/>
  </r>
  <r>
    <x v="6"/>
    <x v="1"/>
    <x v="6"/>
    <n v="556"/>
    <x v="1"/>
    <s v="Outpatient"/>
    <n v="1566"/>
    <n v="311"/>
    <n v="88927"/>
    <n v="3.5"/>
    <n v="17.600000000000001"/>
    <n v="5"/>
  </r>
  <r>
    <x v="7"/>
    <x v="0"/>
    <x v="11"/>
    <n v="555"/>
    <x v="0"/>
    <s v="Outpatient"/>
    <n v="23"/>
    <n v="7"/>
    <n v="30444"/>
    <n v="0.2"/>
    <n v="0.8"/>
    <n v="3.3"/>
  </r>
  <r>
    <x v="7"/>
    <x v="0"/>
    <x v="11"/>
    <n v="556"/>
    <x v="1"/>
    <s v="Outpatient"/>
    <n v="20"/>
    <n v="0"/>
    <n v="30444"/>
    <n v="0.1"/>
    <n v="0.7"/>
    <n v="10"/>
  </r>
  <r>
    <x v="7"/>
    <x v="0"/>
    <x v="7"/>
    <n v="555"/>
    <x v="0"/>
    <s v="Outpatient"/>
    <n v="32"/>
    <n v="7"/>
    <n v="30580"/>
    <n v="0.2"/>
    <n v="1"/>
    <n v="4.5999999999999996"/>
  </r>
  <r>
    <x v="7"/>
    <x v="0"/>
    <x v="7"/>
    <n v="556"/>
    <x v="1"/>
    <s v="Outpatient"/>
    <n v="20"/>
    <n v="0"/>
    <n v="30580"/>
    <n v="0.1"/>
    <n v="0.7"/>
    <n v="5"/>
  </r>
  <r>
    <x v="7"/>
    <x v="0"/>
    <x v="8"/>
    <n v="555"/>
    <x v="0"/>
    <s v="Outpatient"/>
    <n v="22"/>
    <n v="0"/>
    <n v="31183"/>
    <n v="0.2"/>
    <n v="0.7"/>
    <n v="4.4000000000000004"/>
  </r>
  <r>
    <x v="7"/>
    <x v="0"/>
    <x v="8"/>
    <n v="556"/>
    <x v="1"/>
    <s v="Outpatient"/>
    <n v="0"/>
    <n v="0"/>
    <n v="31183"/>
    <n v="0.1"/>
    <n v="0.1"/>
    <n v="2"/>
  </r>
  <r>
    <x v="7"/>
    <x v="0"/>
    <x v="9"/>
    <n v="555"/>
    <x v="0"/>
    <s v="Outpatient"/>
    <n v="19"/>
    <n v="0"/>
    <n v="30878"/>
    <n v="0.1"/>
    <n v="0.6"/>
    <n v="6.3"/>
  </r>
  <r>
    <x v="7"/>
    <x v="0"/>
    <x v="4"/>
    <n v="556"/>
    <x v="1"/>
    <s v="Outpatient"/>
    <n v="0"/>
    <n v="0"/>
    <n v="28888"/>
    <n v="0.1"/>
    <n v="0.2"/>
    <n v="2.5"/>
  </r>
  <r>
    <x v="7"/>
    <x v="0"/>
    <x v="5"/>
    <n v="555"/>
    <x v="0"/>
    <s v="Outpatient"/>
    <n v="6"/>
    <n v="0"/>
    <n v="27778"/>
    <n v="0.1"/>
    <n v="0.2"/>
    <n v="2"/>
  </r>
  <r>
    <x v="7"/>
    <x v="0"/>
    <x v="5"/>
    <n v="556"/>
    <x v="1"/>
    <s v="Outpatient"/>
    <n v="0"/>
    <n v="0"/>
    <n v="27778"/>
    <n v="0.1"/>
    <n v="0.1"/>
    <n v="2"/>
  </r>
  <r>
    <x v="7"/>
    <x v="0"/>
    <x v="0"/>
    <n v="555"/>
    <x v="0"/>
    <s v="Outpatient"/>
    <n v="32"/>
    <n v="0"/>
    <n v="26363"/>
    <n v="0.1"/>
    <n v="1.2"/>
    <n v="10.7"/>
  </r>
  <r>
    <x v="7"/>
    <x v="0"/>
    <x v="0"/>
    <n v="556"/>
    <x v="1"/>
    <s v="Outpatient"/>
    <n v="9"/>
    <n v="0"/>
    <n v="26363"/>
    <n v="0.1"/>
    <n v="0.3"/>
    <n v="3"/>
  </r>
  <r>
    <x v="7"/>
    <x v="0"/>
    <x v="1"/>
    <n v="555"/>
    <x v="0"/>
    <s v="Outpatient"/>
    <n v="7"/>
    <n v="0"/>
    <n v="24970"/>
    <n v="0.1"/>
    <n v="0.3"/>
    <n v="3.5"/>
  </r>
  <r>
    <x v="7"/>
    <x v="0"/>
    <x v="1"/>
    <n v="556"/>
    <x v="1"/>
    <s v="Outpatient"/>
    <n v="12"/>
    <n v="0"/>
    <n v="24970"/>
    <n v="0.2"/>
    <n v="0.5"/>
    <n v="3"/>
  </r>
  <r>
    <x v="7"/>
    <x v="0"/>
    <x v="2"/>
    <n v="555"/>
    <x v="0"/>
    <s v="Outpatient"/>
    <n v="0"/>
    <n v="0"/>
    <n v="23821"/>
    <n v="0"/>
    <n v="0"/>
    <n v="1"/>
  </r>
  <r>
    <x v="7"/>
    <x v="0"/>
    <x v="2"/>
    <n v="556"/>
    <x v="1"/>
    <s v="Outpatient"/>
    <n v="86"/>
    <n v="0"/>
    <n v="23821"/>
    <n v="0.1"/>
    <n v="3.6"/>
    <n v="28.7"/>
  </r>
  <r>
    <x v="7"/>
    <x v="0"/>
    <x v="6"/>
    <n v="556"/>
    <x v="1"/>
    <s v="Outpatient"/>
    <n v="20"/>
    <n v="0"/>
    <n v="21222"/>
    <n v="0.1"/>
    <n v="0.9"/>
    <n v="10"/>
  </r>
  <r>
    <x v="7"/>
    <x v="1"/>
    <x v="11"/>
    <n v="555"/>
    <x v="0"/>
    <s v="Outpatient"/>
    <n v="15"/>
    <n v="0"/>
    <n v="32296"/>
    <n v="0.1"/>
    <n v="0.5"/>
    <n v="7.5"/>
  </r>
  <r>
    <x v="7"/>
    <x v="1"/>
    <x v="7"/>
    <n v="555"/>
    <x v="0"/>
    <s v="Outpatient"/>
    <n v="0"/>
    <n v="0"/>
    <n v="32100"/>
    <n v="0"/>
    <n v="0"/>
    <n v="1"/>
  </r>
  <r>
    <x v="7"/>
    <x v="1"/>
    <x v="7"/>
    <n v="556"/>
    <x v="1"/>
    <s v="Outpatient"/>
    <n v="0"/>
    <n v="0"/>
    <n v="32100"/>
    <n v="0.1"/>
    <n v="0.2"/>
    <n v="2.5"/>
  </r>
  <r>
    <x v="7"/>
    <x v="1"/>
    <x v="8"/>
    <n v="555"/>
    <x v="0"/>
    <s v="Outpatient"/>
    <n v="0"/>
    <n v="0"/>
    <n v="32918"/>
    <n v="0"/>
    <n v="0.1"/>
    <n v="2"/>
  </r>
  <r>
    <x v="7"/>
    <x v="1"/>
    <x v="8"/>
    <n v="556"/>
    <x v="1"/>
    <s v="Outpatient"/>
    <n v="34"/>
    <n v="0"/>
    <n v="32918"/>
    <n v="0.1"/>
    <n v="1"/>
    <n v="11.3"/>
  </r>
  <r>
    <x v="7"/>
    <x v="1"/>
    <x v="9"/>
    <n v="555"/>
    <x v="0"/>
    <s v="Outpatient"/>
    <n v="15"/>
    <n v="0"/>
    <n v="32348"/>
    <n v="0.2"/>
    <n v="0.5"/>
    <n v="3"/>
  </r>
  <r>
    <x v="7"/>
    <x v="1"/>
    <x v="9"/>
    <n v="556"/>
    <x v="1"/>
    <s v="Outpatient"/>
    <n v="14"/>
    <n v="0"/>
    <n v="32348"/>
    <n v="0.1"/>
    <n v="0.4"/>
    <n v="4.7"/>
  </r>
  <r>
    <x v="7"/>
    <x v="1"/>
    <x v="3"/>
    <n v="555"/>
    <x v="0"/>
    <s v="Outpatient"/>
    <n v="58"/>
    <n v="0"/>
    <n v="30953"/>
    <n v="0.1"/>
    <n v="1.9"/>
    <n v="29"/>
  </r>
  <r>
    <x v="7"/>
    <x v="1"/>
    <x v="3"/>
    <n v="556"/>
    <x v="1"/>
    <s v="Outpatient"/>
    <n v="7"/>
    <n v="0"/>
    <n v="30953"/>
    <n v="0.1"/>
    <n v="0.2"/>
    <n v="1.8"/>
  </r>
  <r>
    <x v="7"/>
    <x v="1"/>
    <x v="4"/>
    <n v="555"/>
    <x v="0"/>
    <s v="Outpatient"/>
    <n v="9"/>
    <n v="0"/>
    <n v="30378"/>
    <n v="0.1"/>
    <n v="0.3"/>
    <n v="3"/>
  </r>
  <r>
    <x v="7"/>
    <x v="1"/>
    <x v="4"/>
    <n v="556"/>
    <x v="1"/>
    <s v="Outpatient"/>
    <n v="12"/>
    <n v="6"/>
    <n v="30378"/>
    <n v="0.2"/>
    <n v="0.4"/>
    <n v="2"/>
  </r>
  <r>
    <x v="7"/>
    <x v="1"/>
    <x v="5"/>
    <n v="555"/>
    <x v="0"/>
    <s v="Outpatient"/>
    <n v="14"/>
    <n v="0"/>
    <n v="29181"/>
    <n v="0.1"/>
    <n v="0.5"/>
    <n v="7"/>
  </r>
  <r>
    <x v="7"/>
    <x v="1"/>
    <x v="5"/>
    <n v="556"/>
    <x v="1"/>
    <s v="Outpatient"/>
    <n v="14"/>
    <n v="0"/>
    <n v="29181"/>
    <n v="0.2"/>
    <n v="0.5"/>
    <n v="2.8"/>
  </r>
  <r>
    <x v="7"/>
    <x v="1"/>
    <x v="0"/>
    <n v="555"/>
    <x v="0"/>
    <s v="Outpatient"/>
    <n v="11"/>
    <n v="0"/>
    <n v="27655"/>
    <n v="0.1"/>
    <n v="0.4"/>
    <n v="3.7"/>
  </r>
  <r>
    <x v="7"/>
    <x v="1"/>
    <x v="0"/>
    <n v="556"/>
    <x v="1"/>
    <s v="Outpatient"/>
    <n v="12"/>
    <n v="0"/>
    <n v="27655"/>
    <n v="0.1"/>
    <n v="0.4"/>
    <n v="3"/>
  </r>
  <r>
    <x v="7"/>
    <x v="1"/>
    <x v="1"/>
    <n v="555"/>
    <x v="0"/>
    <s v="Outpatient"/>
    <n v="17"/>
    <n v="0"/>
    <n v="26039"/>
    <n v="0.2"/>
    <n v="0.7"/>
    <n v="4.2"/>
  </r>
  <r>
    <x v="7"/>
    <x v="1"/>
    <x v="1"/>
    <n v="556"/>
    <x v="1"/>
    <s v="Outpatient"/>
    <n v="12"/>
    <n v="0"/>
    <n v="26039"/>
    <n v="0.2"/>
    <n v="0.5"/>
    <n v="2.4"/>
  </r>
  <r>
    <x v="7"/>
    <x v="1"/>
    <x v="2"/>
    <n v="555"/>
    <x v="0"/>
    <s v="Outpatient"/>
    <n v="19"/>
    <n v="0"/>
    <n v="25032"/>
    <n v="0.1"/>
    <n v="0.8"/>
    <n v="6.3"/>
  </r>
  <r>
    <x v="7"/>
    <x v="1"/>
    <x v="2"/>
    <n v="556"/>
    <x v="1"/>
    <s v="Outpatient"/>
    <n v="40"/>
    <n v="7"/>
    <n v="25032"/>
    <n v="0.3"/>
    <n v="1.6"/>
    <n v="5.7"/>
  </r>
  <r>
    <x v="7"/>
    <x v="1"/>
    <x v="6"/>
    <n v="555"/>
    <x v="0"/>
    <s v="Outpatient"/>
    <n v="30"/>
    <n v="0"/>
    <n v="21885"/>
    <n v="0.1"/>
    <n v="1.4"/>
    <n v="10"/>
  </r>
  <r>
    <x v="7"/>
    <x v="1"/>
    <x v="6"/>
    <n v="556"/>
    <x v="1"/>
    <s v="Outpatient"/>
    <n v="24"/>
    <n v="6"/>
    <n v="21885"/>
    <n v="0.3"/>
    <n v="1.1000000000000001"/>
    <n v="4"/>
  </r>
  <r>
    <x v="8"/>
    <x v="0"/>
    <x v="11"/>
    <n v="555"/>
    <x v="0"/>
    <s v="Outpatient"/>
    <n v="107"/>
    <n v="33"/>
    <n v="13849"/>
    <n v="2.4"/>
    <n v="7.7"/>
    <n v="3.2"/>
  </r>
  <r>
    <x v="8"/>
    <x v="0"/>
    <x v="11"/>
    <n v="556"/>
    <x v="1"/>
    <s v="Outpatient"/>
    <n v="141"/>
    <n v="46"/>
    <n v="13849"/>
    <n v="3.3"/>
    <n v="10.199999999999999"/>
    <n v="3.1"/>
  </r>
  <r>
    <x v="8"/>
    <x v="0"/>
    <x v="7"/>
    <n v="555"/>
    <x v="0"/>
    <s v="Outpatient"/>
    <n v="162"/>
    <n v="27"/>
    <n v="13793"/>
    <n v="2"/>
    <n v="11.7"/>
    <n v="6"/>
  </r>
  <r>
    <x v="8"/>
    <x v="0"/>
    <x v="7"/>
    <n v="556"/>
    <x v="1"/>
    <s v="Outpatient"/>
    <n v="117"/>
    <n v="41"/>
    <n v="13793"/>
    <n v="3"/>
    <n v="8.5"/>
    <n v="2.9"/>
  </r>
  <r>
    <x v="8"/>
    <x v="0"/>
    <x v="8"/>
    <n v="555"/>
    <x v="0"/>
    <s v="Outpatient"/>
    <n v="144"/>
    <n v="32"/>
    <n v="13731"/>
    <n v="2.2999999999999998"/>
    <n v="10.5"/>
    <n v="4.5"/>
  </r>
  <r>
    <x v="8"/>
    <x v="0"/>
    <x v="8"/>
    <n v="556"/>
    <x v="1"/>
    <s v="Outpatient"/>
    <n v="102"/>
    <n v="31"/>
    <n v="13731"/>
    <n v="2.2999999999999998"/>
    <n v="7.4"/>
    <n v="3.3"/>
  </r>
  <r>
    <x v="8"/>
    <x v="0"/>
    <x v="9"/>
    <n v="555"/>
    <x v="0"/>
    <s v="Outpatient"/>
    <n v="151"/>
    <n v="28"/>
    <n v="13192"/>
    <n v="2.1"/>
    <n v="11.4"/>
    <n v="5.4"/>
  </r>
  <r>
    <x v="8"/>
    <x v="0"/>
    <x v="9"/>
    <n v="556"/>
    <x v="1"/>
    <s v="Outpatient"/>
    <n v="119"/>
    <n v="43"/>
    <n v="13192"/>
    <n v="3.3"/>
    <n v="9"/>
    <n v="2.8"/>
  </r>
  <r>
    <x v="8"/>
    <x v="0"/>
    <x v="3"/>
    <n v="555"/>
    <x v="0"/>
    <s v="Outpatient"/>
    <n v="132"/>
    <n v="29"/>
    <n v="13152"/>
    <n v="2.2000000000000002"/>
    <n v="10"/>
    <n v="4.5999999999999996"/>
  </r>
  <r>
    <x v="8"/>
    <x v="0"/>
    <x v="3"/>
    <n v="556"/>
    <x v="1"/>
    <s v="Outpatient"/>
    <n v="210"/>
    <n v="47"/>
    <n v="13152"/>
    <n v="3.6"/>
    <n v="16"/>
    <n v="4.5"/>
  </r>
  <r>
    <x v="8"/>
    <x v="0"/>
    <x v="4"/>
    <n v="555"/>
    <x v="0"/>
    <s v="Outpatient"/>
    <n v="286"/>
    <n v="35"/>
    <n v="13296"/>
    <n v="2.6"/>
    <n v="21.5"/>
    <n v="8.1999999999999993"/>
  </r>
  <r>
    <x v="8"/>
    <x v="0"/>
    <x v="4"/>
    <n v="556"/>
    <x v="1"/>
    <s v="Outpatient"/>
    <n v="155"/>
    <n v="41"/>
    <n v="13296"/>
    <n v="3.1"/>
    <n v="11.7"/>
    <n v="3.8"/>
  </r>
  <r>
    <x v="8"/>
    <x v="0"/>
    <x v="5"/>
    <n v="555"/>
    <x v="0"/>
    <s v="Outpatient"/>
    <n v="222"/>
    <n v="41"/>
    <n v="13326"/>
    <n v="3.1"/>
    <n v="16.7"/>
    <n v="5.4"/>
  </r>
  <r>
    <x v="8"/>
    <x v="0"/>
    <x v="5"/>
    <n v="556"/>
    <x v="1"/>
    <s v="Outpatient"/>
    <n v="240"/>
    <n v="39"/>
    <n v="13326"/>
    <n v="2.9"/>
    <n v="18"/>
    <n v="6.2"/>
  </r>
  <r>
    <x v="8"/>
    <x v="0"/>
    <x v="0"/>
    <n v="555"/>
    <x v="0"/>
    <s v="Outpatient"/>
    <n v="575"/>
    <n v="46"/>
    <n v="13378"/>
    <n v="3.4"/>
    <n v="43"/>
    <n v="12.5"/>
  </r>
  <r>
    <x v="8"/>
    <x v="0"/>
    <x v="0"/>
    <n v="556"/>
    <x v="1"/>
    <s v="Outpatient"/>
    <n v="147"/>
    <n v="44"/>
    <n v="13378"/>
    <n v="3.3"/>
    <n v="11"/>
    <n v="3.3"/>
  </r>
  <r>
    <x v="8"/>
    <x v="0"/>
    <x v="1"/>
    <n v="555"/>
    <x v="0"/>
    <s v="Outpatient"/>
    <n v="432"/>
    <n v="54"/>
    <n v="13852"/>
    <n v="3.9"/>
    <n v="31.2"/>
    <n v="8"/>
  </r>
  <r>
    <x v="8"/>
    <x v="0"/>
    <x v="1"/>
    <n v="556"/>
    <x v="1"/>
    <s v="Outpatient"/>
    <n v="214"/>
    <n v="58"/>
    <n v="13852"/>
    <n v="4.2"/>
    <n v="15.4"/>
    <n v="3.7"/>
  </r>
  <r>
    <x v="8"/>
    <x v="0"/>
    <x v="2"/>
    <n v="555"/>
    <x v="0"/>
    <s v="Outpatient"/>
    <n v="408"/>
    <n v="45"/>
    <n v="11545"/>
    <n v="3.9"/>
    <n v="35.299999999999997"/>
    <n v="9.1"/>
  </r>
  <r>
    <x v="8"/>
    <x v="0"/>
    <x v="2"/>
    <n v="556"/>
    <x v="1"/>
    <s v="Outpatient"/>
    <n v="220"/>
    <n v="51"/>
    <n v="11545"/>
    <n v="4.4000000000000004"/>
    <n v="19.100000000000001"/>
    <n v="4.3"/>
  </r>
  <r>
    <x v="8"/>
    <x v="0"/>
    <x v="6"/>
    <n v="555"/>
    <x v="0"/>
    <s v="Outpatient"/>
    <n v="238"/>
    <n v="35"/>
    <n v="8657"/>
    <n v="4"/>
    <n v="27.5"/>
    <n v="6.8"/>
  </r>
  <r>
    <x v="8"/>
    <x v="0"/>
    <x v="6"/>
    <n v="556"/>
    <x v="1"/>
    <s v="Outpatient"/>
    <n v="190"/>
    <n v="43"/>
    <n v="8657"/>
    <n v="5"/>
    <n v="21.9"/>
    <n v="4.4000000000000004"/>
  </r>
  <r>
    <x v="8"/>
    <x v="1"/>
    <x v="11"/>
    <n v="555"/>
    <x v="0"/>
    <s v="Outpatient"/>
    <n v="180"/>
    <n v="29"/>
    <n v="11526"/>
    <n v="2.5"/>
    <n v="15.6"/>
    <n v="6.2"/>
  </r>
  <r>
    <x v="8"/>
    <x v="1"/>
    <x v="11"/>
    <n v="556"/>
    <x v="1"/>
    <s v="Outpatient"/>
    <n v="142"/>
    <n v="48"/>
    <n v="11526"/>
    <n v="4.2"/>
    <n v="12.3"/>
    <n v="3"/>
  </r>
  <r>
    <x v="8"/>
    <x v="1"/>
    <x v="7"/>
    <n v="555"/>
    <x v="0"/>
    <s v="Outpatient"/>
    <n v="199"/>
    <n v="30"/>
    <n v="11561"/>
    <n v="2.6"/>
    <n v="17.2"/>
    <n v="6.6"/>
  </r>
  <r>
    <x v="8"/>
    <x v="1"/>
    <x v="7"/>
    <n v="556"/>
    <x v="1"/>
    <s v="Outpatient"/>
    <n v="86"/>
    <n v="36"/>
    <n v="11561"/>
    <n v="3.1"/>
    <n v="7.4"/>
    <n v="2.4"/>
  </r>
  <r>
    <x v="8"/>
    <x v="1"/>
    <x v="8"/>
    <n v="555"/>
    <x v="0"/>
    <s v="Outpatient"/>
    <n v="190"/>
    <n v="32"/>
    <n v="11507"/>
    <n v="2.8"/>
    <n v="16.5"/>
    <n v="5.9"/>
  </r>
  <r>
    <x v="8"/>
    <x v="1"/>
    <x v="8"/>
    <n v="556"/>
    <x v="1"/>
    <s v="Outpatient"/>
    <n v="103"/>
    <n v="35"/>
    <n v="11507"/>
    <n v="3"/>
    <n v="9"/>
    <n v="2.9"/>
  </r>
  <r>
    <x v="8"/>
    <x v="1"/>
    <x v="9"/>
    <n v="555"/>
    <x v="0"/>
    <s v="Outpatient"/>
    <n v="139"/>
    <n v="29"/>
    <n v="11084"/>
    <n v="2.6"/>
    <n v="12.5"/>
    <n v="4.8"/>
  </r>
  <r>
    <x v="8"/>
    <x v="1"/>
    <x v="9"/>
    <n v="556"/>
    <x v="1"/>
    <s v="Outpatient"/>
    <n v="107"/>
    <n v="34"/>
    <n v="11084"/>
    <n v="3.1"/>
    <n v="9.6999999999999993"/>
    <n v="3.1"/>
  </r>
  <r>
    <x v="8"/>
    <x v="1"/>
    <x v="3"/>
    <n v="555"/>
    <x v="0"/>
    <s v="Outpatient"/>
    <n v="183"/>
    <n v="31"/>
    <n v="11218"/>
    <n v="2.8"/>
    <n v="16.3"/>
    <n v="5.9"/>
  </r>
  <r>
    <x v="8"/>
    <x v="1"/>
    <x v="3"/>
    <n v="556"/>
    <x v="1"/>
    <s v="Outpatient"/>
    <n v="216"/>
    <n v="43"/>
    <n v="11218"/>
    <n v="3.8"/>
    <n v="19.3"/>
    <n v="5"/>
  </r>
  <r>
    <x v="8"/>
    <x v="1"/>
    <x v="4"/>
    <n v="555"/>
    <x v="0"/>
    <s v="Outpatient"/>
    <n v="257"/>
    <n v="36"/>
    <n v="11513"/>
    <n v="3.1"/>
    <n v="22.3"/>
    <n v="7.1"/>
  </r>
  <r>
    <x v="8"/>
    <x v="1"/>
    <x v="4"/>
    <n v="556"/>
    <x v="1"/>
    <s v="Outpatient"/>
    <n v="190"/>
    <n v="51"/>
    <n v="11513"/>
    <n v="4.4000000000000004"/>
    <n v="16.5"/>
    <n v="3.7"/>
  </r>
  <r>
    <x v="8"/>
    <x v="1"/>
    <x v="5"/>
    <n v="555"/>
    <x v="0"/>
    <s v="Outpatient"/>
    <n v="276"/>
    <n v="41"/>
    <n v="11646"/>
    <n v="3.5"/>
    <n v="23.7"/>
    <n v="6.7"/>
  </r>
  <r>
    <x v="8"/>
    <x v="1"/>
    <x v="5"/>
    <n v="556"/>
    <x v="1"/>
    <s v="Outpatient"/>
    <n v="231"/>
    <n v="52"/>
    <n v="11646"/>
    <n v="4.5"/>
    <n v="19.8"/>
    <n v="4.4000000000000004"/>
  </r>
  <r>
    <x v="8"/>
    <x v="1"/>
    <x v="0"/>
    <n v="555"/>
    <x v="0"/>
    <s v="Outpatient"/>
    <n v="410"/>
    <n v="39"/>
    <n v="11906"/>
    <n v="3.3"/>
    <n v="34.4"/>
    <n v="10.5"/>
  </r>
  <r>
    <x v="8"/>
    <x v="1"/>
    <x v="0"/>
    <n v="556"/>
    <x v="1"/>
    <s v="Outpatient"/>
    <n v="238"/>
    <n v="61"/>
    <n v="11906"/>
    <n v="5.0999999999999996"/>
    <n v="20"/>
    <n v="3.9"/>
  </r>
  <r>
    <x v="8"/>
    <x v="1"/>
    <x v="1"/>
    <n v="555"/>
    <x v="0"/>
    <s v="Outpatient"/>
    <n v="325"/>
    <n v="53"/>
    <n v="12273"/>
    <n v="4.3"/>
    <n v="26.5"/>
    <n v="6.1"/>
  </r>
  <r>
    <x v="8"/>
    <x v="1"/>
    <x v="1"/>
    <n v="556"/>
    <x v="1"/>
    <s v="Outpatient"/>
    <n v="238"/>
    <n v="56"/>
    <n v="12273"/>
    <n v="4.5999999999999996"/>
    <n v="19.399999999999999"/>
    <n v="4.2"/>
  </r>
  <r>
    <x v="8"/>
    <x v="1"/>
    <x v="2"/>
    <n v="555"/>
    <x v="0"/>
    <s v="Outpatient"/>
    <n v="269"/>
    <n v="53"/>
    <n v="10696"/>
    <n v="5"/>
    <n v="25.1"/>
    <n v="5.0999999999999996"/>
  </r>
  <r>
    <x v="8"/>
    <x v="1"/>
    <x v="2"/>
    <n v="556"/>
    <x v="1"/>
    <s v="Outpatient"/>
    <n v="188"/>
    <n v="47"/>
    <n v="10696"/>
    <n v="4.4000000000000004"/>
    <n v="17.600000000000001"/>
    <n v="4"/>
  </r>
  <r>
    <x v="8"/>
    <x v="1"/>
    <x v="6"/>
    <n v="555"/>
    <x v="0"/>
    <s v="Outpatient"/>
    <n v="194"/>
    <n v="37"/>
    <n v="7881"/>
    <n v="4.7"/>
    <n v="24.6"/>
    <n v="5.2"/>
  </r>
  <r>
    <x v="8"/>
    <x v="1"/>
    <x v="6"/>
    <n v="556"/>
    <x v="1"/>
    <s v="Outpatient"/>
    <n v="184"/>
    <n v="44"/>
    <n v="7881"/>
    <n v="5.6"/>
    <n v="23.3"/>
    <n v="4.2"/>
  </r>
  <r>
    <x v="9"/>
    <x v="0"/>
    <x v="11"/>
    <n v="555"/>
    <x v="0"/>
    <s v="Outpatient"/>
    <n v="124"/>
    <n v="31"/>
    <n v="15031"/>
    <n v="2.1"/>
    <n v="8.1999999999999993"/>
    <n v="4"/>
  </r>
  <r>
    <x v="9"/>
    <x v="0"/>
    <x v="11"/>
    <n v="556"/>
    <x v="1"/>
    <s v="Outpatient"/>
    <n v="78"/>
    <n v="34"/>
    <n v="15031"/>
    <n v="2.2999999999999998"/>
    <n v="5.2"/>
    <n v="2.2999999999999998"/>
  </r>
  <r>
    <x v="9"/>
    <x v="0"/>
    <x v="7"/>
    <n v="555"/>
    <x v="0"/>
    <s v="Outpatient"/>
    <n v="195"/>
    <n v="38"/>
    <n v="15451"/>
    <n v="2.5"/>
    <n v="12.6"/>
    <n v="5.0999999999999996"/>
  </r>
  <r>
    <x v="9"/>
    <x v="0"/>
    <x v="7"/>
    <n v="556"/>
    <x v="1"/>
    <s v="Outpatient"/>
    <n v="89"/>
    <n v="40"/>
    <n v="15451"/>
    <n v="2.6"/>
    <n v="5.8"/>
    <n v="2.2000000000000002"/>
  </r>
  <r>
    <x v="9"/>
    <x v="0"/>
    <x v="8"/>
    <n v="555"/>
    <x v="0"/>
    <s v="Outpatient"/>
    <n v="193"/>
    <n v="33"/>
    <n v="15661"/>
    <n v="2.1"/>
    <n v="12.3"/>
    <n v="5.8"/>
  </r>
  <r>
    <x v="9"/>
    <x v="0"/>
    <x v="8"/>
    <n v="556"/>
    <x v="1"/>
    <s v="Outpatient"/>
    <n v="191"/>
    <n v="45"/>
    <n v="15661"/>
    <n v="2.9"/>
    <n v="12.2"/>
    <n v="4.2"/>
  </r>
  <r>
    <x v="9"/>
    <x v="0"/>
    <x v="9"/>
    <n v="555"/>
    <x v="0"/>
    <s v="Outpatient"/>
    <n v="118"/>
    <n v="39"/>
    <n v="15607"/>
    <n v="2.5"/>
    <n v="7.6"/>
    <n v="3"/>
  </r>
  <r>
    <x v="9"/>
    <x v="0"/>
    <x v="9"/>
    <n v="556"/>
    <x v="1"/>
    <s v="Outpatient"/>
    <n v="127"/>
    <n v="42"/>
    <n v="15607"/>
    <n v="2.7"/>
    <n v="8.1"/>
    <n v="3"/>
  </r>
  <r>
    <x v="9"/>
    <x v="0"/>
    <x v="3"/>
    <n v="555"/>
    <x v="0"/>
    <s v="Outpatient"/>
    <n v="188"/>
    <n v="40"/>
    <n v="16133"/>
    <n v="2.5"/>
    <n v="11.7"/>
    <n v="4.7"/>
  </r>
  <r>
    <x v="9"/>
    <x v="0"/>
    <x v="3"/>
    <n v="556"/>
    <x v="1"/>
    <s v="Outpatient"/>
    <n v="136"/>
    <n v="45"/>
    <n v="16133"/>
    <n v="2.8"/>
    <n v="8.4"/>
    <n v="3"/>
  </r>
  <r>
    <x v="9"/>
    <x v="0"/>
    <x v="4"/>
    <n v="555"/>
    <x v="0"/>
    <s v="Outpatient"/>
    <n v="185"/>
    <n v="41"/>
    <n v="16088"/>
    <n v="2.5"/>
    <n v="11.5"/>
    <n v="4.5"/>
  </r>
  <r>
    <x v="9"/>
    <x v="0"/>
    <x v="4"/>
    <n v="556"/>
    <x v="1"/>
    <s v="Outpatient"/>
    <n v="213"/>
    <n v="46"/>
    <n v="16088"/>
    <n v="2.9"/>
    <n v="13.2"/>
    <n v="4.5999999999999996"/>
  </r>
  <r>
    <x v="9"/>
    <x v="0"/>
    <x v="5"/>
    <n v="555"/>
    <x v="0"/>
    <s v="Outpatient"/>
    <n v="125"/>
    <n v="32"/>
    <n v="15899"/>
    <n v="2"/>
    <n v="7.9"/>
    <n v="3.9"/>
  </r>
  <r>
    <x v="9"/>
    <x v="0"/>
    <x v="5"/>
    <n v="556"/>
    <x v="1"/>
    <s v="Outpatient"/>
    <n v="183"/>
    <n v="51"/>
    <n v="15899"/>
    <n v="3.2"/>
    <n v="11.5"/>
    <n v="3.6"/>
  </r>
  <r>
    <x v="9"/>
    <x v="0"/>
    <x v="0"/>
    <n v="555"/>
    <x v="0"/>
    <s v="Outpatient"/>
    <n v="250"/>
    <n v="45"/>
    <n v="15567"/>
    <n v="2.9"/>
    <n v="16.100000000000001"/>
    <n v="5.6"/>
  </r>
  <r>
    <x v="9"/>
    <x v="0"/>
    <x v="0"/>
    <n v="556"/>
    <x v="1"/>
    <s v="Outpatient"/>
    <n v="243"/>
    <n v="58"/>
    <n v="15567"/>
    <n v="3.7"/>
    <n v="15.6"/>
    <n v="4.2"/>
  </r>
  <r>
    <x v="9"/>
    <x v="0"/>
    <x v="1"/>
    <n v="555"/>
    <x v="0"/>
    <s v="Outpatient"/>
    <n v="224"/>
    <n v="40"/>
    <n v="15440"/>
    <n v="2.6"/>
    <n v="14.5"/>
    <n v="5.6"/>
  </r>
  <r>
    <x v="9"/>
    <x v="0"/>
    <x v="1"/>
    <n v="556"/>
    <x v="1"/>
    <s v="Outpatient"/>
    <n v="273"/>
    <n v="53"/>
    <n v="15440"/>
    <n v="3.4"/>
    <n v="17.7"/>
    <n v="5.2"/>
  </r>
  <r>
    <x v="9"/>
    <x v="0"/>
    <x v="2"/>
    <n v="555"/>
    <x v="0"/>
    <s v="Outpatient"/>
    <n v="173"/>
    <n v="22"/>
    <n v="9778"/>
    <n v="2.2000000000000002"/>
    <n v="17.7"/>
    <n v="7.9"/>
  </r>
  <r>
    <x v="9"/>
    <x v="0"/>
    <x v="2"/>
    <n v="556"/>
    <x v="1"/>
    <s v="Outpatient"/>
    <n v="203"/>
    <n v="34"/>
    <n v="9778"/>
    <n v="3.5"/>
    <n v="20.8"/>
    <n v="6"/>
  </r>
  <r>
    <x v="9"/>
    <x v="0"/>
    <x v="6"/>
    <n v="555"/>
    <x v="0"/>
    <s v="Outpatient"/>
    <n v="134"/>
    <n v="20"/>
    <n v="6893"/>
    <n v="2.9"/>
    <n v="19.399999999999999"/>
    <n v="6.7"/>
  </r>
  <r>
    <x v="9"/>
    <x v="0"/>
    <x v="6"/>
    <n v="556"/>
    <x v="1"/>
    <s v="Outpatient"/>
    <n v="135"/>
    <n v="26"/>
    <n v="6893"/>
    <n v="3.8"/>
    <n v="19.600000000000001"/>
    <n v="5.2"/>
  </r>
  <r>
    <x v="9"/>
    <x v="1"/>
    <x v="11"/>
    <n v="555"/>
    <x v="0"/>
    <s v="Outpatient"/>
    <n v="90"/>
    <n v="21"/>
    <n v="8702"/>
    <n v="2.4"/>
    <n v="10.3"/>
    <n v="4.3"/>
  </r>
  <r>
    <x v="9"/>
    <x v="1"/>
    <x v="11"/>
    <n v="556"/>
    <x v="1"/>
    <s v="Outpatient"/>
    <n v="134"/>
    <n v="23"/>
    <n v="8702"/>
    <n v="2.6"/>
    <n v="15.4"/>
    <n v="5.8"/>
  </r>
  <r>
    <x v="9"/>
    <x v="1"/>
    <x v="7"/>
    <n v="555"/>
    <x v="0"/>
    <s v="Outpatient"/>
    <n v="59"/>
    <n v="16"/>
    <n v="8843"/>
    <n v="1.8"/>
    <n v="6.7"/>
    <n v="3.7"/>
  </r>
  <r>
    <x v="9"/>
    <x v="1"/>
    <x v="7"/>
    <n v="556"/>
    <x v="1"/>
    <s v="Outpatient"/>
    <n v="83"/>
    <n v="26"/>
    <n v="8843"/>
    <n v="2.9"/>
    <n v="9.4"/>
    <n v="3.2"/>
  </r>
  <r>
    <x v="9"/>
    <x v="1"/>
    <x v="8"/>
    <n v="555"/>
    <x v="0"/>
    <s v="Outpatient"/>
    <n v="86"/>
    <n v="19"/>
    <n v="8795"/>
    <n v="2.2000000000000002"/>
    <n v="9.8000000000000007"/>
    <n v="4.5"/>
  </r>
  <r>
    <x v="9"/>
    <x v="1"/>
    <x v="8"/>
    <n v="556"/>
    <x v="1"/>
    <s v="Outpatient"/>
    <n v="155"/>
    <n v="24"/>
    <n v="8795"/>
    <n v="2.7"/>
    <n v="17.600000000000001"/>
    <n v="6.5"/>
  </r>
  <r>
    <x v="9"/>
    <x v="1"/>
    <x v="9"/>
    <n v="555"/>
    <x v="0"/>
    <s v="Outpatient"/>
    <n v="64"/>
    <n v="13"/>
    <n v="8787"/>
    <n v="1.5"/>
    <n v="7.3"/>
    <n v="4.9000000000000004"/>
  </r>
  <r>
    <x v="9"/>
    <x v="1"/>
    <x v="9"/>
    <n v="556"/>
    <x v="1"/>
    <s v="Outpatient"/>
    <n v="118"/>
    <n v="23"/>
    <n v="8787"/>
    <n v="2.6"/>
    <n v="13.4"/>
    <n v="5.0999999999999996"/>
  </r>
  <r>
    <x v="9"/>
    <x v="1"/>
    <x v="3"/>
    <n v="555"/>
    <x v="0"/>
    <s v="Outpatient"/>
    <n v="56"/>
    <n v="17"/>
    <n v="9070"/>
    <n v="1.9"/>
    <n v="6.2"/>
    <n v="3.3"/>
  </r>
  <r>
    <x v="9"/>
    <x v="1"/>
    <x v="3"/>
    <n v="556"/>
    <x v="1"/>
    <s v="Outpatient"/>
    <n v="109"/>
    <n v="33"/>
    <n v="9070"/>
    <n v="3.6"/>
    <n v="12"/>
    <n v="3.3"/>
  </r>
  <r>
    <x v="9"/>
    <x v="1"/>
    <x v="4"/>
    <n v="555"/>
    <x v="0"/>
    <s v="Outpatient"/>
    <n v="82"/>
    <n v="19"/>
    <n v="9073"/>
    <n v="2.1"/>
    <n v="9"/>
    <n v="4.3"/>
  </r>
  <r>
    <x v="9"/>
    <x v="1"/>
    <x v="4"/>
    <n v="556"/>
    <x v="1"/>
    <s v="Outpatient"/>
    <n v="118"/>
    <n v="25"/>
    <n v="9073"/>
    <n v="2.8"/>
    <n v="13"/>
    <n v="4.7"/>
  </r>
  <r>
    <x v="9"/>
    <x v="1"/>
    <x v="5"/>
    <n v="555"/>
    <x v="0"/>
    <s v="Outpatient"/>
    <n v="56"/>
    <n v="16"/>
    <n v="9051"/>
    <n v="1.8"/>
    <n v="6.2"/>
    <n v="3.5"/>
  </r>
  <r>
    <x v="9"/>
    <x v="1"/>
    <x v="5"/>
    <n v="556"/>
    <x v="1"/>
    <s v="Outpatient"/>
    <n v="174"/>
    <n v="34"/>
    <n v="9051"/>
    <n v="3.8"/>
    <n v="19.2"/>
    <n v="5.0999999999999996"/>
  </r>
  <r>
    <x v="9"/>
    <x v="1"/>
    <x v="0"/>
    <n v="555"/>
    <x v="0"/>
    <s v="Outpatient"/>
    <n v="56"/>
    <n v="25"/>
    <n v="8913"/>
    <n v="2.8"/>
    <n v="6.3"/>
    <n v="2.2000000000000002"/>
  </r>
  <r>
    <x v="9"/>
    <x v="1"/>
    <x v="0"/>
    <n v="556"/>
    <x v="1"/>
    <s v="Outpatient"/>
    <n v="184"/>
    <n v="39"/>
    <n v="8913"/>
    <n v="4.4000000000000004"/>
    <n v="20.6"/>
    <n v="4.7"/>
  </r>
  <r>
    <x v="9"/>
    <x v="1"/>
    <x v="1"/>
    <n v="555"/>
    <x v="0"/>
    <s v="Outpatient"/>
    <n v="109"/>
    <n v="20"/>
    <n v="9014"/>
    <n v="2.2000000000000002"/>
    <n v="12.1"/>
    <n v="5.4"/>
  </r>
  <r>
    <x v="9"/>
    <x v="1"/>
    <x v="1"/>
    <n v="556"/>
    <x v="1"/>
    <s v="Outpatient"/>
    <n v="156"/>
    <n v="40"/>
    <n v="9014"/>
    <n v="4.4000000000000004"/>
    <n v="17.3"/>
    <n v="3.9"/>
  </r>
  <r>
    <x v="9"/>
    <x v="1"/>
    <x v="2"/>
    <n v="555"/>
    <x v="0"/>
    <s v="Outpatient"/>
    <n v="49"/>
    <n v="15"/>
    <n v="6421"/>
    <n v="2.2999999999999998"/>
    <n v="7.6"/>
    <n v="3.3"/>
  </r>
  <r>
    <x v="9"/>
    <x v="1"/>
    <x v="2"/>
    <n v="556"/>
    <x v="1"/>
    <s v="Outpatient"/>
    <n v="147"/>
    <n v="25"/>
    <n v="6421"/>
    <n v="3.9"/>
    <n v="22.9"/>
    <n v="5.9"/>
  </r>
  <r>
    <x v="9"/>
    <x v="1"/>
    <x v="6"/>
    <n v="555"/>
    <x v="0"/>
    <s v="Outpatient"/>
    <n v="88"/>
    <n v="13"/>
    <n v="4568"/>
    <n v="2.8"/>
    <n v="19.3"/>
    <n v="6.8"/>
  </r>
  <r>
    <x v="9"/>
    <x v="1"/>
    <x v="6"/>
    <n v="556"/>
    <x v="1"/>
    <s v="Outpatient"/>
    <n v="161"/>
    <n v="20"/>
    <n v="4568"/>
    <n v="4.4000000000000004"/>
    <n v="35.200000000000003"/>
    <n v="8"/>
  </r>
  <r>
    <x v="0"/>
    <x v="0"/>
    <x v="5"/>
    <n v="555"/>
    <x v="0"/>
    <s v="Outpatient"/>
    <n v="1"/>
    <n v="1"/>
    <n v="4861"/>
    <n v="0.2"/>
    <n v="0.2"/>
    <n v="1"/>
  </r>
  <r>
    <x v="0"/>
    <x v="1"/>
    <x v="11"/>
    <n v="555"/>
    <x v="0"/>
    <s v="Outpatient"/>
    <n v="1"/>
    <n v="1"/>
    <n v="4223"/>
    <n v="0.2"/>
    <n v="0.2"/>
    <n v="1"/>
  </r>
  <r>
    <x v="0"/>
    <x v="1"/>
    <x v="0"/>
    <n v="555"/>
    <x v="0"/>
    <s v="Outpatient"/>
    <n v="1"/>
    <n v="1"/>
    <n v="5637"/>
    <n v="0.2"/>
    <n v="0.2"/>
    <n v="1"/>
  </r>
  <r>
    <x v="2"/>
    <x v="0"/>
    <x v="11"/>
    <n v="555"/>
    <x v="0"/>
    <s v="Outpatient"/>
    <n v="16"/>
    <n v="4"/>
    <n v="9937"/>
    <n v="0.4"/>
    <n v="1.6"/>
    <n v="4"/>
  </r>
  <r>
    <x v="2"/>
    <x v="0"/>
    <x v="11"/>
    <n v="556"/>
    <x v="1"/>
    <s v="Outpatient"/>
    <n v="22"/>
    <n v="2"/>
    <n v="9937"/>
    <n v="0.2"/>
    <n v="2.2000000000000002"/>
    <n v="11"/>
  </r>
  <r>
    <x v="2"/>
    <x v="0"/>
    <x v="0"/>
    <n v="556"/>
    <x v="1"/>
    <s v="Outpatient"/>
    <n v="54"/>
    <n v="8"/>
    <n v="13483"/>
    <n v="0.6"/>
    <n v="4"/>
    <n v="6.8"/>
  </r>
  <r>
    <x v="2"/>
    <x v="0"/>
    <x v="0"/>
    <n v="555"/>
    <x v="0"/>
    <s v="Outpatient"/>
    <n v="47"/>
    <n v="10"/>
    <n v="13483"/>
    <n v="0.7"/>
    <n v="3.5"/>
    <n v="4.7"/>
  </r>
  <r>
    <x v="2"/>
    <x v="0"/>
    <x v="1"/>
    <n v="555"/>
    <x v="0"/>
    <s v="Outpatient"/>
    <n v="70"/>
    <n v="8"/>
    <n v="13298"/>
    <n v="0.6"/>
    <n v="5.3"/>
    <n v="8.8000000000000007"/>
  </r>
  <r>
    <x v="2"/>
    <x v="0"/>
    <x v="1"/>
    <n v="556"/>
    <x v="1"/>
    <s v="Outpatient"/>
    <n v="89"/>
    <n v="11"/>
    <n v="13298"/>
    <n v="0.8"/>
    <n v="6.7"/>
    <n v="8.1"/>
  </r>
  <r>
    <x v="2"/>
    <x v="1"/>
    <x v="5"/>
    <n v="555"/>
    <x v="0"/>
    <s v="Outpatient"/>
    <n v="43"/>
    <n v="11"/>
    <n v="13401"/>
    <n v="0.8"/>
    <n v="3.2"/>
    <n v="3.9"/>
  </r>
  <r>
    <x v="2"/>
    <x v="1"/>
    <x v="5"/>
    <n v="556"/>
    <x v="1"/>
    <s v="Outpatient"/>
    <n v="16"/>
    <n v="3"/>
    <n v="13401"/>
    <n v="0.2"/>
    <n v="1.2"/>
    <n v="5.3"/>
  </r>
  <r>
    <x v="5"/>
    <x v="1"/>
    <x v="5"/>
    <n v="555"/>
    <x v="0"/>
    <s v="Outpatient"/>
    <n v="4"/>
    <n v="1"/>
    <n v="8064"/>
    <n v="0.1"/>
    <n v="0.5"/>
    <n v="4"/>
  </r>
  <r>
    <x v="4"/>
    <x v="0"/>
    <x v="11"/>
    <n v="555"/>
    <x v="0"/>
    <s v="Outpatient"/>
    <n v="128"/>
    <n v="45"/>
    <n v="60013"/>
    <n v="0.7"/>
    <n v="2.1"/>
    <n v="2.8"/>
  </r>
  <r>
    <x v="4"/>
    <x v="0"/>
    <x v="11"/>
    <n v="556"/>
    <x v="1"/>
    <s v="Outpatient"/>
    <n v="99"/>
    <n v="54"/>
    <n v="60013"/>
    <n v="0.9"/>
    <n v="1.6"/>
    <n v="1.8"/>
  </r>
  <r>
    <x v="6"/>
    <x v="0"/>
    <x v="7"/>
    <n v="555"/>
    <x v="0"/>
    <s v="Outpatient"/>
    <n v="256"/>
    <n v="67"/>
    <n v="51096"/>
    <n v="1.3"/>
    <n v="5"/>
    <n v="3.8"/>
  </r>
  <r>
    <x v="6"/>
    <x v="0"/>
    <x v="7"/>
    <n v="556"/>
    <x v="1"/>
    <s v="Outpatient"/>
    <n v="151"/>
    <n v="75"/>
    <n v="51096"/>
    <n v="1.5"/>
    <n v="3"/>
    <n v="2"/>
  </r>
  <r>
    <x v="6"/>
    <x v="0"/>
    <x v="8"/>
    <n v="556"/>
    <x v="1"/>
    <s v="Outpatient"/>
    <n v="141"/>
    <n v="72"/>
    <n v="55729"/>
    <n v="1.3"/>
    <n v="2.5"/>
    <n v="2"/>
  </r>
  <r>
    <x v="6"/>
    <x v="0"/>
    <x v="8"/>
    <n v="555"/>
    <x v="0"/>
    <s v="Outpatient"/>
    <n v="259"/>
    <n v="76"/>
    <n v="55729"/>
    <n v="1.4"/>
    <n v="4.5999999999999996"/>
    <n v="3.4"/>
  </r>
  <r>
    <x v="6"/>
    <x v="1"/>
    <x v="2"/>
    <n v="555"/>
    <x v="0"/>
    <s v="Outpatient"/>
    <n v="606"/>
    <n v="145"/>
    <n v="68389"/>
    <n v="2.1"/>
    <n v="8.9"/>
    <n v="4.2"/>
  </r>
  <r>
    <x v="6"/>
    <x v="1"/>
    <x v="2"/>
    <n v="556"/>
    <x v="1"/>
    <s v="Outpatient"/>
    <n v="655"/>
    <n v="221"/>
    <n v="68389"/>
    <n v="3.2"/>
    <n v="9.6"/>
    <n v="3"/>
  </r>
  <r>
    <x v="7"/>
    <x v="0"/>
    <x v="5"/>
    <n v="555"/>
    <x v="0"/>
    <s v="Outpatient"/>
    <n v="3"/>
    <n v="1"/>
    <n v="13558"/>
    <n v="0.1"/>
    <n v="0.2"/>
    <n v="3"/>
  </r>
  <r>
    <x v="7"/>
    <x v="0"/>
    <x v="5"/>
    <n v="556"/>
    <x v="1"/>
    <s v="Outpatient"/>
    <n v="26"/>
    <n v="2"/>
    <n v="13558"/>
    <n v="0.1"/>
    <n v="1.9"/>
    <n v="13"/>
  </r>
  <r>
    <x v="7"/>
    <x v="0"/>
    <x v="2"/>
    <n v="556"/>
    <x v="1"/>
    <s v="Outpatient"/>
    <n v="13"/>
    <n v="2"/>
    <n v="14125"/>
    <n v="0.1"/>
    <n v="0.9"/>
    <n v="6.5"/>
  </r>
  <r>
    <x v="7"/>
    <x v="0"/>
    <x v="2"/>
    <n v="555"/>
    <x v="0"/>
    <s v="Outpatient"/>
    <n v="13"/>
    <n v="2"/>
    <n v="14125"/>
    <n v="0.1"/>
    <n v="0.9"/>
    <n v="6.5"/>
  </r>
  <r>
    <x v="7"/>
    <x v="1"/>
    <x v="11"/>
    <n v="556"/>
    <x v="1"/>
    <s v="Outpatient"/>
    <n v="8"/>
    <n v="3"/>
    <n v="11673"/>
    <n v="0.3"/>
    <n v="0.7"/>
    <n v="2.7"/>
  </r>
  <r>
    <x v="7"/>
    <x v="1"/>
    <x v="9"/>
    <n v="556"/>
    <x v="1"/>
    <s v="Outpatient"/>
    <n v="2"/>
    <n v="2"/>
    <n v="12502"/>
    <n v="0.2"/>
    <n v="0.2"/>
    <n v="1"/>
  </r>
  <r>
    <x v="7"/>
    <x v="1"/>
    <x v="9"/>
    <n v="555"/>
    <x v="0"/>
    <s v="Outpatient"/>
    <n v="6"/>
    <n v="1"/>
    <n v="12502"/>
    <n v="0.1"/>
    <n v="0.5"/>
    <n v="6"/>
  </r>
  <r>
    <x v="7"/>
    <x v="1"/>
    <x v="0"/>
    <n v="555"/>
    <x v="0"/>
    <s v="Outpatient"/>
    <n v="8"/>
    <n v="2"/>
    <n v="14656"/>
    <n v="0.1"/>
    <n v="0.5"/>
    <n v="4"/>
  </r>
  <r>
    <x v="7"/>
    <x v="1"/>
    <x v="0"/>
    <n v="556"/>
    <x v="1"/>
    <s v="Outpatient"/>
    <n v="8"/>
    <n v="2"/>
    <n v="14656"/>
    <n v="0.1"/>
    <n v="0.5"/>
    <n v="4"/>
  </r>
  <r>
    <x v="7"/>
    <x v="1"/>
    <x v="1"/>
    <n v="556"/>
    <x v="1"/>
    <s v="Outpatient"/>
    <n v="1"/>
    <n v="1"/>
    <n v="14723"/>
    <n v="0.1"/>
    <n v="0.1"/>
    <n v="1"/>
  </r>
  <r>
    <x v="8"/>
    <x v="0"/>
    <x v="11"/>
    <n v="556"/>
    <x v="1"/>
    <s v="Outpatient"/>
    <n v="83"/>
    <n v="39"/>
    <n v="16035"/>
    <n v="2.4"/>
    <n v="5.2"/>
    <n v="2.1"/>
  </r>
  <r>
    <x v="8"/>
    <x v="0"/>
    <x v="11"/>
    <n v="555"/>
    <x v="0"/>
    <s v="Outpatient"/>
    <n v="86"/>
    <n v="30"/>
    <n v="16035"/>
    <n v="1.9"/>
    <n v="5.4"/>
    <n v="2.9"/>
  </r>
  <r>
    <x v="9"/>
    <x v="0"/>
    <x v="7"/>
    <n v="555"/>
    <x v="0"/>
    <s v="Outpatient"/>
    <n v="34"/>
    <n v="11"/>
    <n v="12888"/>
    <n v="0.9"/>
    <n v="2.6"/>
    <n v="3.1"/>
  </r>
  <r>
    <x v="9"/>
    <x v="0"/>
    <x v="7"/>
    <n v="556"/>
    <x v="1"/>
    <s v="Outpatient"/>
    <n v="67"/>
    <n v="27"/>
    <n v="12888"/>
    <n v="2.1"/>
    <n v="5.2"/>
    <n v="2.5"/>
  </r>
  <r>
    <x v="9"/>
    <x v="1"/>
    <x v="5"/>
    <n v="556"/>
    <x v="1"/>
    <s v="Outpatient"/>
    <n v="105"/>
    <n v="31"/>
    <n v="10290"/>
    <n v="3"/>
    <n v="10.199999999999999"/>
    <n v="3.4"/>
  </r>
  <r>
    <x v="9"/>
    <x v="1"/>
    <x v="5"/>
    <n v="555"/>
    <x v="0"/>
    <s v="Outpatient"/>
    <n v="104"/>
    <n v="38"/>
    <n v="10290"/>
    <n v="3.7"/>
    <n v="10.1"/>
    <n v="2.7"/>
  </r>
  <r>
    <x v="1"/>
    <x v="0"/>
    <x v="8"/>
    <n v="555"/>
    <x v="0"/>
    <s v="Outpatient"/>
    <n v="10"/>
    <n v="2"/>
    <n v="14269"/>
    <n v="0.1"/>
    <n v="0.7"/>
    <n v="5"/>
  </r>
  <r>
    <x v="1"/>
    <x v="0"/>
    <x v="8"/>
    <n v="556"/>
    <x v="1"/>
    <s v="Outpatient"/>
    <n v="10"/>
    <n v="1"/>
    <n v="14269"/>
    <n v="0.1"/>
    <n v="0.7"/>
    <n v="10"/>
  </r>
  <r>
    <x v="1"/>
    <x v="1"/>
    <x v="2"/>
    <n v="555"/>
    <x v="0"/>
    <s v="Outpatient"/>
    <n v="78"/>
    <n v="12"/>
    <n v="15578"/>
    <n v="0.8"/>
    <n v="5"/>
    <n v="6.5"/>
  </r>
  <r>
    <x v="1"/>
    <x v="1"/>
    <x v="2"/>
    <n v="556"/>
    <x v="1"/>
    <s v="Outpatient"/>
    <n v="20"/>
    <n v="4"/>
    <n v="15578"/>
    <n v="0.3"/>
    <n v="1.3"/>
    <n v="5"/>
  </r>
  <r>
    <x v="2"/>
    <x v="0"/>
    <x v="7"/>
    <n v="555"/>
    <x v="0"/>
    <s v="Outpatient"/>
    <n v="24"/>
    <n v="5"/>
    <n v="10210"/>
    <n v="0.5"/>
    <n v="2.4"/>
    <n v="4.8"/>
  </r>
  <r>
    <x v="2"/>
    <x v="0"/>
    <x v="7"/>
    <n v="556"/>
    <x v="1"/>
    <s v="Outpatient"/>
    <n v="14"/>
    <n v="3"/>
    <n v="10210"/>
    <n v="0.3"/>
    <n v="1.4"/>
    <n v="4.7"/>
  </r>
  <r>
    <x v="2"/>
    <x v="1"/>
    <x v="11"/>
    <n v="555"/>
    <x v="0"/>
    <s v="Outpatient"/>
    <n v="11"/>
    <n v="5"/>
    <n v="10196"/>
    <n v="0.5"/>
    <n v="1.1000000000000001"/>
    <n v="2.2000000000000002"/>
  </r>
  <r>
    <x v="2"/>
    <x v="1"/>
    <x v="11"/>
    <n v="556"/>
    <x v="1"/>
    <s v="Outpatient"/>
    <n v="20"/>
    <n v="6"/>
    <n v="10196"/>
    <n v="0.6"/>
    <n v="2"/>
    <n v="3.3"/>
  </r>
  <r>
    <x v="3"/>
    <x v="0"/>
    <x v="4"/>
    <n v="555"/>
    <x v="0"/>
    <s v="Outpatient"/>
    <n v="70"/>
    <n v="13"/>
    <n v="7340"/>
    <n v="1.8"/>
    <n v="9.5"/>
    <n v="5.4"/>
  </r>
  <r>
    <x v="3"/>
    <x v="0"/>
    <x v="4"/>
    <n v="556"/>
    <x v="1"/>
    <s v="Outpatient"/>
    <n v="20"/>
    <n v="8"/>
    <n v="7340"/>
    <n v="1.1000000000000001"/>
    <n v="2.7"/>
    <n v="2.5"/>
  </r>
  <r>
    <x v="5"/>
    <x v="1"/>
    <x v="4"/>
    <n v="555"/>
    <x v="0"/>
    <s v="Outpatient"/>
    <n v="20"/>
    <n v="1"/>
    <n v="7535"/>
    <n v="0.1"/>
    <n v="2.7"/>
    <n v="20"/>
  </r>
  <r>
    <x v="5"/>
    <x v="1"/>
    <x v="4"/>
    <n v="556"/>
    <x v="1"/>
    <s v="Outpatient"/>
    <n v="1"/>
    <n v="1"/>
    <n v="7535"/>
    <n v="0.1"/>
    <n v="0.1"/>
    <n v="1"/>
  </r>
  <r>
    <x v="4"/>
    <x v="0"/>
    <x v="5"/>
    <n v="556"/>
    <x v="1"/>
    <s v="Outpatient"/>
    <n v="312"/>
    <n v="135"/>
    <n v="74779"/>
    <n v="1.8"/>
    <n v="4.2"/>
    <n v="2.2999999999999998"/>
  </r>
  <r>
    <x v="4"/>
    <x v="0"/>
    <x v="5"/>
    <n v="555"/>
    <x v="0"/>
    <s v="Outpatient"/>
    <n v="564"/>
    <n v="130"/>
    <n v="74779"/>
    <n v="1.7"/>
    <n v="7.5"/>
    <n v="4.3"/>
  </r>
  <r>
    <x v="4"/>
    <x v="1"/>
    <x v="11"/>
    <n v="555"/>
    <x v="0"/>
    <s v="Outpatient"/>
    <n v="112"/>
    <n v="36"/>
    <n v="51724"/>
    <n v="0.7"/>
    <n v="2.2000000000000002"/>
    <n v="3.1"/>
  </r>
  <r>
    <x v="4"/>
    <x v="1"/>
    <x v="11"/>
    <n v="556"/>
    <x v="1"/>
    <s v="Outpatient"/>
    <n v="120"/>
    <n v="54"/>
    <n v="51724"/>
    <n v="1"/>
    <n v="2.2999999999999998"/>
    <n v="2.2000000000000002"/>
  </r>
  <r>
    <x v="4"/>
    <x v="1"/>
    <x v="0"/>
    <n v="556"/>
    <x v="1"/>
    <s v="Outpatient"/>
    <n v="338"/>
    <n v="117"/>
    <n v="69224"/>
    <n v="1.7"/>
    <n v="4.9000000000000004"/>
    <n v="2.9"/>
  </r>
  <r>
    <x v="4"/>
    <x v="1"/>
    <x v="0"/>
    <n v="555"/>
    <x v="0"/>
    <s v="Outpatient"/>
    <n v="399"/>
    <n v="91"/>
    <n v="69224"/>
    <n v="1.3"/>
    <n v="5.8"/>
    <n v="4.4000000000000004"/>
  </r>
  <r>
    <x v="4"/>
    <x v="1"/>
    <x v="1"/>
    <n v="555"/>
    <x v="0"/>
    <s v="Outpatient"/>
    <n v="448"/>
    <n v="95"/>
    <n v="67505"/>
    <n v="1.4"/>
    <n v="6.6"/>
    <n v="4.7"/>
  </r>
  <r>
    <x v="4"/>
    <x v="1"/>
    <x v="1"/>
    <n v="556"/>
    <x v="1"/>
    <s v="Outpatient"/>
    <n v="402"/>
    <n v="121"/>
    <n v="67505"/>
    <n v="1.8"/>
    <n v="6"/>
    <n v="3.3"/>
  </r>
  <r>
    <x v="7"/>
    <x v="0"/>
    <x v="11"/>
    <n v="556"/>
    <x v="1"/>
    <s v="Outpatient"/>
    <n v="1"/>
    <n v="1"/>
    <n v="11302"/>
    <n v="0.1"/>
    <n v="0.1"/>
    <n v="1"/>
  </r>
  <r>
    <x v="7"/>
    <x v="0"/>
    <x v="0"/>
    <n v="556"/>
    <x v="1"/>
    <s v="Outpatient"/>
    <n v="21"/>
    <n v="3"/>
    <n v="14035"/>
    <n v="0.2"/>
    <n v="1.5"/>
    <n v="7"/>
  </r>
  <r>
    <x v="7"/>
    <x v="0"/>
    <x v="0"/>
    <n v="555"/>
    <x v="0"/>
    <s v="Outpatient"/>
    <n v="2"/>
    <n v="1"/>
    <n v="14035"/>
    <n v="0.1"/>
    <n v="0.1"/>
    <n v="2"/>
  </r>
  <r>
    <x v="7"/>
    <x v="0"/>
    <x v="1"/>
    <n v="555"/>
    <x v="0"/>
    <s v="Outpatient"/>
    <n v="15"/>
    <n v="3"/>
    <n v="14049"/>
    <n v="0.2"/>
    <n v="1.1000000000000001"/>
    <n v="5"/>
  </r>
  <r>
    <x v="7"/>
    <x v="0"/>
    <x v="1"/>
    <n v="556"/>
    <x v="1"/>
    <s v="Outpatient"/>
    <n v="21"/>
    <n v="3"/>
    <n v="14049"/>
    <n v="0.2"/>
    <n v="1.5"/>
    <n v="7"/>
  </r>
  <r>
    <x v="7"/>
    <x v="1"/>
    <x v="7"/>
    <n v="556"/>
    <x v="1"/>
    <s v="Outpatient"/>
    <n v="4"/>
    <n v="2"/>
    <n v="11952"/>
    <n v="0.2"/>
    <n v="0.3"/>
    <n v="2"/>
  </r>
  <r>
    <x v="7"/>
    <x v="1"/>
    <x v="7"/>
    <n v="555"/>
    <x v="0"/>
    <s v="Outpatient"/>
    <n v="2"/>
    <n v="1"/>
    <n v="11952"/>
    <n v="0.1"/>
    <n v="0.2"/>
    <n v="2"/>
  </r>
  <r>
    <x v="7"/>
    <x v="1"/>
    <x v="8"/>
    <n v="555"/>
    <x v="0"/>
    <s v="Outpatient"/>
    <n v="8"/>
    <n v="1"/>
    <n v="13245"/>
    <n v="0.1"/>
    <n v="0.6"/>
    <n v="8"/>
  </r>
  <r>
    <x v="7"/>
    <x v="1"/>
    <x v="8"/>
    <n v="556"/>
    <x v="1"/>
    <s v="Outpatient"/>
    <n v="4"/>
    <n v="3"/>
    <n v="13245"/>
    <n v="0.2"/>
    <n v="0.3"/>
    <n v="1.3"/>
  </r>
  <r>
    <x v="9"/>
    <x v="0"/>
    <x v="11"/>
    <n v="555"/>
    <x v="0"/>
    <s v="Outpatient"/>
    <n v="26"/>
    <n v="11"/>
    <n v="11339"/>
    <n v="1"/>
    <n v="2.2999999999999998"/>
    <n v="2.4"/>
  </r>
  <r>
    <x v="9"/>
    <x v="0"/>
    <x v="11"/>
    <n v="556"/>
    <x v="1"/>
    <s v="Outpatient"/>
    <n v="38"/>
    <n v="21"/>
    <n v="11339"/>
    <n v="1.9"/>
    <n v="3.4"/>
    <n v="1.8"/>
  </r>
  <r>
    <x v="9"/>
    <x v="0"/>
    <x v="0"/>
    <n v="556"/>
    <x v="1"/>
    <s v="Outpatient"/>
    <n v="113"/>
    <n v="38"/>
    <n v="16072"/>
    <n v="2.4"/>
    <n v="7"/>
    <n v="3"/>
  </r>
  <r>
    <x v="9"/>
    <x v="0"/>
    <x v="0"/>
    <n v="555"/>
    <x v="0"/>
    <s v="Outpatient"/>
    <n v="82"/>
    <n v="34"/>
    <n v="16072"/>
    <n v="2.1"/>
    <n v="5.0999999999999996"/>
    <n v="2.4"/>
  </r>
  <r>
    <x v="9"/>
    <x v="0"/>
    <x v="1"/>
    <n v="555"/>
    <x v="0"/>
    <s v="Outpatient"/>
    <n v="109"/>
    <n v="34"/>
    <n v="16473"/>
    <n v="2.1"/>
    <n v="6.6"/>
    <n v="3.2"/>
  </r>
  <r>
    <x v="9"/>
    <x v="0"/>
    <x v="1"/>
    <n v="556"/>
    <x v="1"/>
    <s v="Outpatient"/>
    <n v="122"/>
    <n v="43"/>
    <n v="16473"/>
    <n v="2.6"/>
    <n v="7.4"/>
    <n v="2.8"/>
  </r>
  <r>
    <x v="9"/>
    <x v="1"/>
    <x v="7"/>
    <n v="556"/>
    <x v="1"/>
    <s v="Outpatient"/>
    <n v="26"/>
    <n v="14"/>
    <n v="8204"/>
    <n v="1.7"/>
    <n v="3.2"/>
    <n v="1.9"/>
  </r>
  <r>
    <x v="9"/>
    <x v="1"/>
    <x v="7"/>
    <n v="555"/>
    <x v="0"/>
    <s v="Outpatient"/>
    <n v="46"/>
    <n v="22"/>
    <n v="8204"/>
    <n v="2.7"/>
    <n v="5.6"/>
    <n v="2.1"/>
  </r>
  <r>
    <x v="9"/>
    <x v="1"/>
    <x v="8"/>
    <n v="555"/>
    <x v="0"/>
    <s v="Outpatient"/>
    <n v="41"/>
    <n v="24"/>
    <n v="8777"/>
    <n v="2.7"/>
    <n v="4.7"/>
    <n v="1.7"/>
  </r>
  <r>
    <x v="9"/>
    <x v="1"/>
    <x v="8"/>
    <n v="556"/>
    <x v="1"/>
    <s v="Outpatient"/>
    <n v="25"/>
    <n v="13"/>
    <n v="8777"/>
    <n v="1.5"/>
    <n v="2.8"/>
    <n v="1.9"/>
  </r>
  <r>
    <x v="1"/>
    <x v="0"/>
    <x v="9"/>
    <n v="555"/>
    <x v="0"/>
    <s v="Outpatient"/>
    <n v="5"/>
    <n v="1"/>
    <n v="14086"/>
    <n v="0.1"/>
    <n v="0.4"/>
    <n v="5"/>
  </r>
  <r>
    <x v="1"/>
    <x v="0"/>
    <x v="9"/>
    <n v="556"/>
    <x v="1"/>
    <s v="Outpatient"/>
    <n v="10"/>
    <n v="2"/>
    <n v="14086"/>
    <n v="0.1"/>
    <n v="0.7"/>
    <n v="5"/>
  </r>
  <r>
    <x v="1"/>
    <x v="0"/>
    <x v="3"/>
    <n v="555"/>
    <x v="0"/>
    <s v="Outpatient"/>
    <n v="16"/>
    <n v="4"/>
    <n v="14254"/>
    <n v="0.3"/>
    <n v="1.1000000000000001"/>
    <n v="4"/>
  </r>
  <r>
    <x v="1"/>
    <x v="0"/>
    <x v="3"/>
    <n v="556"/>
    <x v="1"/>
    <s v="Outpatient"/>
    <n v="12"/>
    <n v="3"/>
    <n v="14254"/>
    <n v="0.2"/>
    <n v="0.8"/>
    <n v="4"/>
  </r>
  <r>
    <x v="1"/>
    <x v="0"/>
    <x v="4"/>
    <n v="556"/>
    <x v="1"/>
    <s v="Outpatient"/>
    <n v="22"/>
    <n v="5"/>
    <n v="14366"/>
    <n v="0.3"/>
    <n v="1.5"/>
    <n v="4.4000000000000004"/>
  </r>
  <r>
    <x v="1"/>
    <x v="0"/>
    <x v="4"/>
    <n v="555"/>
    <x v="0"/>
    <s v="Outpatient"/>
    <n v="8"/>
    <n v="3"/>
    <n v="14366"/>
    <n v="0.2"/>
    <n v="0.6"/>
    <n v="2.7"/>
  </r>
  <r>
    <x v="2"/>
    <x v="0"/>
    <x v="5"/>
    <n v="555"/>
    <x v="0"/>
    <s v="Outpatient"/>
    <n v="52"/>
    <n v="11"/>
    <n v="12875"/>
    <n v="0.9"/>
    <n v="4"/>
    <n v="4.7"/>
  </r>
  <r>
    <x v="2"/>
    <x v="0"/>
    <x v="5"/>
    <n v="556"/>
    <x v="1"/>
    <s v="Outpatient"/>
    <n v="24"/>
    <n v="5"/>
    <n v="12875"/>
    <n v="0.4"/>
    <n v="1.9"/>
    <n v="4.8"/>
  </r>
  <r>
    <x v="3"/>
    <x v="1"/>
    <x v="5"/>
    <n v="556"/>
    <x v="1"/>
    <s v="Outpatient"/>
    <n v="33"/>
    <n v="6"/>
    <n v="7693"/>
    <n v="0.8"/>
    <n v="4.3"/>
    <n v="5.5"/>
  </r>
  <r>
    <x v="3"/>
    <x v="1"/>
    <x v="5"/>
    <n v="555"/>
    <x v="0"/>
    <s v="Outpatient"/>
    <n v="31"/>
    <n v="7"/>
    <n v="7693"/>
    <n v="0.9"/>
    <n v="4"/>
    <n v="4.4000000000000004"/>
  </r>
  <r>
    <x v="4"/>
    <x v="0"/>
    <x v="7"/>
    <n v="556"/>
    <x v="1"/>
    <s v="Outpatient"/>
    <n v="169"/>
    <n v="69"/>
    <n v="60861"/>
    <n v="1.1000000000000001"/>
    <n v="2.8"/>
    <n v="2.4"/>
  </r>
  <r>
    <x v="4"/>
    <x v="0"/>
    <x v="7"/>
    <n v="555"/>
    <x v="0"/>
    <s v="Outpatient"/>
    <n v="272"/>
    <n v="56"/>
    <n v="60861"/>
    <n v="0.9"/>
    <n v="4.5"/>
    <n v="4.9000000000000004"/>
  </r>
  <r>
    <x v="4"/>
    <x v="0"/>
    <x v="8"/>
    <n v="555"/>
    <x v="0"/>
    <s v="Outpatient"/>
    <n v="193"/>
    <n v="51"/>
    <n v="68011"/>
    <n v="0.7"/>
    <n v="2.8"/>
    <n v="3.8"/>
  </r>
  <r>
    <x v="4"/>
    <x v="0"/>
    <x v="8"/>
    <n v="556"/>
    <x v="1"/>
    <s v="Outpatient"/>
    <n v="119"/>
    <n v="54"/>
    <n v="68011"/>
    <n v="0.8"/>
    <n v="1.7"/>
    <n v="2.2000000000000002"/>
  </r>
  <r>
    <x v="4"/>
    <x v="1"/>
    <x v="5"/>
    <n v="556"/>
    <x v="1"/>
    <s v="Outpatient"/>
    <n v="278"/>
    <n v="104"/>
    <n v="66802"/>
    <n v="1.6"/>
    <n v="4.2"/>
    <n v="2.7"/>
  </r>
  <r>
    <x v="4"/>
    <x v="1"/>
    <x v="5"/>
    <n v="555"/>
    <x v="0"/>
    <s v="Outpatient"/>
    <n v="351"/>
    <n v="84"/>
    <n v="66802"/>
    <n v="1.3"/>
    <n v="5.3"/>
    <n v="4.2"/>
  </r>
  <r>
    <x v="4"/>
    <x v="1"/>
    <x v="2"/>
    <n v="555"/>
    <x v="0"/>
    <s v="Outpatient"/>
    <n v="554"/>
    <n v="108"/>
    <n v="66952"/>
    <n v="1.6"/>
    <n v="8.3000000000000007"/>
    <n v="5.0999999999999996"/>
  </r>
  <r>
    <x v="4"/>
    <x v="1"/>
    <x v="2"/>
    <n v="556"/>
    <x v="1"/>
    <s v="Outpatient"/>
    <n v="427"/>
    <n v="136"/>
    <n v="66952"/>
    <n v="2"/>
    <n v="6.4"/>
    <n v="3.1"/>
  </r>
  <r>
    <x v="6"/>
    <x v="1"/>
    <x v="3"/>
    <n v="556"/>
    <x v="1"/>
    <s v="Outpatient"/>
    <n v="312"/>
    <n v="139"/>
    <n v="55343"/>
    <n v="2.5"/>
    <n v="5.6"/>
    <n v="2.2000000000000002"/>
  </r>
  <r>
    <x v="6"/>
    <x v="1"/>
    <x v="3"/>
    <n v="555"/>
    <x v="0"/>
    <s v="Outpatient"/>
    <n v="354"/>
    <n v="89"/>
    <n v="55343"/>
    <n v="1.6"/>
    <n v="6.4"/>
    <n v="4"/>
  </r>
  <r>
    <x v="6"/>
    <x v="1"/>
    <x v="4"/>
    <n v="555"/>
    <x v="0"/>
    <s v="Outpatient"/>
    <n v="497"/>
    <n v="106"/>
    <n v="58559"/>
    <n v="1.8"/>
    <n v="8.5"/>
    <n v="4.7"/>
  </r>
  <r>
    <x v="6"/>
    <x v="1"/>
    <x v="4"/>
    <n v="556"/>
    <x v="1"/>
    <s v="Outpatient"/>
    <n v="378"/>
    <n v="144"/>
    <n v="58559"/>
    <n v="2.5"/>
    <n v="6.5"/>
    <n v="2.6"/>
  </r>
  <r>
    <x v="7"/>
    <x v="1"/>
    <x v="5"/>
    <n v="555"/>
    <x v="0"/>
    <s v="Outpatient"/>
    <n v="16"/>
    <n v="5"/>
    <n v="14082"/>
    <n v="0.4"/>
    <n v="1.1000000000000001"/>
    <n v="3.2"/>
  </r>
  <r>
    <x v="7"/>
    <x v="1"/>
    <x v="5"/>
    <n v="556"/>
    <x v="1"/>
    <s v="Outpatient"/>
    <n v="7"/>
    <n v="2"/>
    <n v="14082"/>
    <n v="0.1"/>
    <n v="0.5"/>
    <n v="3.5"/>
  </r>
  <r>
    <x v="8"/>
    <x v="0"/>
    <x v="3"/>
    <n v="556"/>
    <x v="1"/>
    <s v="Outpatient"/>
    <n v="107"/>
    <n v="31"/>
    <n v="18629"/>
    <n v="1.7"/>
    <n v="5.7"/>
    <n v="3.5"/>
  </r>
  <r>
    <x v="8"/>
    <x v="0"/>
    <x v="3"/>
    <n v="555"/>
    <x v="0"/>
    <s v="Outpatient"/>
    <n v="168"/>
    <n v="45"/>
    <n v="18629"/>
    <n v="2.4"/>
    <n v="9"/>
    <n v="3.7"/>
  </r>
  <r>
    <x v="8"/>
    <x v="0"/>
    <x v="4"/>
    <n v="555"/>
    <x v="0"/>
    <s v="Outpatient"/>
    <n v="183"/>
    <n v="47"/>
    <n v="18889"/>
    <n v="2.5"/>
    <n v="9.6999999999999993"/>
    <n v="3.9"/>
  </r>
  <r>
    <x v="8"/>
    <x v="0"/>
    <x v="4"/>
    <n v="556"/>
    <x v="1"/>
    <s v="Outpatient"/>
    <n v="127"/>
    <n v="41"/>
    <n v="18889"/>
    <n v="2.2000000000000002"/>
    <n v="6.7"/>
    <n v="3.1"/>
  </r>
  <r>
    <x v="9"/>
    <x v="0"/>
    <x v="2"/>
    <n v="555"/>
    <x v="0"/>
    <s v="Outpatient"/>
    <n v="152"/>
    <n v="45"/>
    <n v="16954"/>
    <n v="2.7"/>
    <n v="9"/>
    <n v="3.4"/>
  </r>
  <r>
    <x v="9"/>
    <x v="0"/>
    <x v="2"/>
    <n v="556"/>
    <x v="1"/>
    <s v="Outpatient"/>
    <n v="149"/>
    <n v="56"/>
    <n v="16954"/>
    <n v="3.3"/>
    <n v="8.8000000000000007"/>
    <n v="2.7"/>
  </r>
  <r>
    <x v="9"/>
    <x v="1"/>
    <x v="9"/>
    <n v="556"/>
    <x v="1"/>
    <s v="Outpatient"/>
    <n v="28"/>
    <n v="15"/>
    <n v="9108"/>
    <n v="1.6"/>
    <n v="3.1"/>
    <n v="1.9"/>
  </r>
  <r>
    <x v="9"/>
    <x v="1"/>
    <x v="9"/>
    <n v="555"/>
    <x v="0"/>
    <s v="Outpatient"/>
    <n v="51"/>
    <n v="27"/>
    <n v="9108"/>
    <n v="3"/>
    <n v="5.6"/>
    <n v="1.9"/>
  </r>
  <r>
    <x v="9"/>
    <x v="1"/>
    <x v="3"/>
    <n v="555"/>
    <x v="0"/>
    <s v="Outpatient"/>
    <n v="118"/>
    <n v="31"/>
    <n v="9480"/>
    <n v="3.3"/>
    <n v="12.4"/>
    <n v="3.8"/>
  </r>
  <r>
    <x v="9"/>
    <x v="1"/>
    <x v="3"/>
    <n v="556"/>
    <x v="1"/>
    <s v="Outpatient"/>
    <n v="76"/>
    <n v="28"/>
    <n v="9480"/>
    <n v="3"/>
    <n v="8"/>
    <n v="2.7"/>
  </r>
  <r>
    <x v="9"/>
    <x v="1"/>
    <x v="1"/>
    <n v="556"/>
    <x v="1"/>
    <s v="Outpatient"/>
    <n v="95"/>
    <n v="45"/>
    <n v="11207"/>
    <n v="4"/>
    <n v="8.5"/>
    <n v="2.1"/>
  </r>
  <r>
    <x v="9"/>
    <x v="1"/>
    <x v="1"/>
    <n v="555"/>
    <x v="0"/>
    <s v="Outpatient"/>
    <n v="108"/>
    <n v="33"/>
    <n v="11207"/>
    <n v="2.9"/>
    <n v="9.6"/>
    <n v="3.3"/>
  </r>
  <r>
    <x v="0"/>
    <x v="0"/>
    <x v="0"/>
    <n v="556"/>
    <x v="1"/>
    <s v="Outpatient"/>
    <n v="1"/>
    <n v="1"/>
    <n v="5226"/>
    <n v="0.2"/>
    <n v="0.2"/>
    <n v="1"/>
  </r>
  <r>
    <x v="1"/>
    <x v="0"/>
    <x v="5"/>
    <n v="556"/>
    <x v="1"/>
    <s v="Outpatient"/>
    <n v="43"/>
    <n v="5"/>
    <n v="15073"/>
    <n v="0.3"/>
    <n v="2.9"/>
    <n v="8.6"/>
  </r>
  <r>
    <x v="1"/>
    <x v="0"/>
    <x v="5"/>
    <n v="555"/>
    <x v="0"/>
    <s v="Outpatient"/>
    <n v="42"/>
    <n v="7"/>
    <n v="15073"/>
    <n v="0.5"/>
    <n v="2.8"/>
    <n v="6"/>
  </r>
  <r>
    <x v="1"/>
    <x v="1"/>
    <x v="11"/>
    <n v="555"/>
    <x v="0"/>
    <s v="Outpatient"/>
    <n v="3"/>
    <n v="1"/>
    <n v="12812"/>
    <n v="0.1"/>
    <n v="0.2"/>
    <n v="3"/>
  </r>
  <r>
    <x v="1"/>
    <x v="1"/>
    <x v="11"/>
    <n v="556"/>
    <x v="1"/>
    <s v="Outpatient"/>
    <n v="1"/>
    <n v="1"/>
    <n v="12812"/>
    <n v="0.1"/>
    <n v="0.1"/>
    <n v="1"/>
  </r>
  <r>
    <x v="2"/>
    <x v="0"/>
    <x v="9"/>
    <n v="556"/>
    <x v="1"/>
    <s v="Outpatient"/>
    <n v="8"/>
    <n v="4"/>
    <n v="11492"/>
    <n v="0.3"/>
    <n v="0.7"/>
    <n v="2"/>
  </r>
  <r>
    <x v="2"/>
    <x v="0"/>
    <x v="9"/>
    <n v="555"/>
    <x v="0"/>
    <s v="Outpatient"/>
    <n v="20"/>
    <n v="5"/>
    <n v="11492"/>
    <n v="0.4"/>
    <n v="1.7"/>
    <n v="4"/>
  </r>
  <r>
    <x v="2"/>
    <x v="0"/>
    <x v="3"/>
    <n v="555"/>
    <x v="0"/>
    <s v="Outpatient"/>
    <n v="44"/>
    <n v="8"/>
    <n v="11838"/>
    <n v="0.7"/>
    <n v="3.7"/>
    <n v="5.5"/>
  </r>
  <r>
    <x v="2"/>
    <x v="0"/>
    <x v="3"/>
    <n v="556"/>
    <x v="1"/>
    <s v="Outpatient"/>
    <n v="3"/>
    <n v="3"/>
    <n v="11838"/>
    <n v="0.3"/>
    <n v="0.3"/>
    <n v="1"/>
  </r>
  <r>
    <x v="2"/>
    <x v="0"/>
    <x v="4"/>
    <n v="556"/>
    <x v="1"/>
    <s v="Outpatient"/>
    <n v="23"/>
    <n v="6"/>
    <n v="12115"/>
    <n v="0.5"/>
    <n v="1.9"/>
    <n v="3.8"/>
  </r>
  <r>
    <x v="2"/>
    <x v="0"/>
    <x v="4"/>
    <n v="555"/>
    <x v="0"/>
    <s v="Outpatient"/>
    <n v="37"/>
    <n v="5"/>
    <n v="12115"/>
    <n v="0.4"/>
    <n v="3.1"/>
    <n v="7.4"/>
  </r>
  <r>
    <x v="2"/>
    <x v="1"/>
    <x v="2"/>
    <n v="556"/>
    <x v="1"/>
    <s v="Outpatient"/>
    <n v="59"/>
    <n v="11"/>
    <n v="13659"/>
    <n v="0.8"/>
    <n v="4.3"/>
    <n v="5.4"/>
  </r>
  <r>
    <x v="2"/>
    <x v="1"/>
    <x v="2"/>
    <n v="555"/>
    <x v="0"/>
    <s v="Outpatient"/>
    <n v="74"/>
    <n v="13"/>
    <n v="13659"/>
    <n v="1"/>
    <n v="5.4"/>
    <n v="5.7"/>
  </r>
  <r>
    <x v="3"/>
    <x v="0"/>
    <x v="7"/>
    <n v="555"/>
    <x v="0"/>
    <s v="Outpatient"/>
    <n v="30"/>
    <n v="8"/>
    <n v="6838"/>
    <n v="1.2"/>
    <n v="4.4000000000000004"/>
    <n v="3.8"/>
  </r>
  <r>
    <x v="3"/>
    <x v="0"/>
    <x v="7"/>
    <n v="556"/>
    <x v="1"/>
    <s v="Outpatient"/>
    <n v="15"/>
    <n v="3"/>
    <n v="6838"/>
    <n v="0.4"/>
    <n v="2.2000000000000002"/>
    <n v="5"/>
  </r>
  <r>
    <x v="3"/>
    <x v="0"/>
    <x v="8"/>
    <n v="556"/>
    <x v="1"/>
    <s v="Outpatient"/>
    <n v="18"/>
    <n v="4"/>
    <n v="7400"/>
    <n v="0.5"/>
    <n v="2.4"/>
    <n v="4.5"/>
  </r>
  <r>
    <x v="3"/>
    <x v="0"/>
    <x v="8"/>
    <n v="555"/>
    <x v="0"/>
    <s v="Outpatient"/>
    <n v="27"/>
    <n v="6"/>
    <n v="7400"/>
    <n v="0.8"/>
    <n v="3.6"/>
    <n v="4.5"/>
  </r>
  <r>
    <x v="3"/>
    <x v="1"/>
    <x v="2"/>
    <n v="555"/>
    <x v="0"/>
    <s v="Outpatient"/>
    <n v="55"/>
    <n v="10"/>
    <n v="8457"/>
    <n v="1.2"/>
    <n v="6.5"/>
    <n v="5.5"/>
  </r>
  <r>
    <x v="3"/>
    <x v="1"/>
    <x v="2"/>
    <n v="556"/>
    <x v="1"/>
    <s v="Outpatient"/>
    <n v="11"/>
    <n v="3"/>
    <n v="8457"/>
    <n v="0.4"/>
    <n v="1.3"/>
    <n v="3.7"/>
  </r>
  <r>
    <x v="5"/>
    <x v="0"/>
    <x v="11"/>
    <n v="556"/>
    <x v="1"/>
    <s v="Outpatient"/>
    <n v="2"/>
    <n v="1"/>
    <n v="6079"/>
    <n v="0.2"/>
    <n v="0.3"/>
    <n v="2"/>
  </r>
  <r>
    <x v="5"/>
    <x v="0"/>
    <x v="0"/>
    <n v="555"/>
    <x v="0"/>
    <s v="Outpatient"/>
    <n v="12"/>
    <n v="1"/>
    <n v="8042"/>
    <n v="0.1"/>
    <n v="1.5"/>
    <n v="12"/>
  </r>
  <r>
    <x v="5"/>
    <x v="0"/>
    <x v="1"/>
    <n v="555"/>
    <x v="0"/>
    <s v="Outpatient"/>
    <n v="1"/>
    <n v="1"/>
    <n v="8002"/>
    <n v="0.1"/>
    <n v="0.1"/>
    <n v="1"/>
  </r>
  <r>
    <x v="5"/>
    <x v="1"/>
    <x v="8"/>
    <n v="556"/>
    <x v="1"/>
    <s v="Outpatient"/>
    <n v="1"/>
    <n v="1"/>
    <n v="7609"/>
    <n v="0.1"/>
    <n v="0.1"/>
    <n v="1"/>
  </r>
  <r>
    <x v="6"/>
    <x v="0"/>
    <x v="5"/>
    <n v="556"/>
    <x v="1"/>
    <s v="Outpatient"/>
    <n v="429"/>
    <n v="186"/>
    <n v="70791"/>
    <n v="2.6"/>
    <n v="6.1"/>
    <n v="2.2999999999999998"/>
  </r>
  <r>
    <x v="6"/>
    <x v="0"/>
    <x v="5"/>
    <n v="555"/>
    <x v="0"/>
    <s v="Outpatient"/>
    <n v="800"/>
    <n v="153"/>
    <n v="70791"/>
    <n v="2.2000000000000002"/>
    <n v="11.3"/>
    <n v="5.2"/>
  </r>
  <r>
    <x v="6"/>
    <x v="0"/>
    <x v="2"/>
    <n v="555"/>
    <x v="0"/>
    <s v="Outpatient"/>
    <n v="710"/>
    <n v="160"/>
    <n v="77976"/>
    <n v="2.1"/>
    <n v="9.1"/>
    <n v="4.4000000000000004"/>
  </r>
  <r>
    <x v="6"/>
    <x v="0"/>
    <x v="2"/>
    <n v="556"/>
    <x v="1"/>
    <s v="Outpatient"/>
    <n v="579"/>
    <n v="214"/>
    <n v="77976"/>
    <n v="2.7"/>
    <n v="7.4"/>
    <n v="2.7"/>
  </r>
  <r>
    <x v="6"/>
    <x v="1"/>
    <x v="9"/>
    <n v="556"/>
    <x v="1"/>
    <s v="Outpatient"/>
    <n v="238"/>
    <n v="96"/>
    <n v="53086"/>
    <n v="1.8"/>
    <n v="4.5"/>
    <n v="2.5"/>
  </r>
  <r>
    <x v="6"/>
    <x v="1"/>
    <x v="9"/>
    <n v="555"/>
    <x v="0"/>
    <s v="Outpatient"/>
    <n v="233"/>
    <n v="74"/>
    <n v="53086"/>
    <n v="1.4"/>
    <n v="4.4000000000000004"/>
    <n v="3.1"/>
  </r>
  <r>
    <x v="6"/>
    <x v="1"/>
    <x v="0"/>
    <n v="555"/>
    <x v="0"/>
    <s v="Outpatient"/>
    <n v="502"/>
    <n v="125"/>
    <n v="67441"/>
    <n v="1.9"/>
    <n v="7.4"/>
    <n v="4"/>
  </r>
  <r>
    <x v="6"/>
    <x v="1"/>
    <x v="0"/>
    <n v="556"/>
    <x v="1"/>
    <s v="Outpatient"/>
    <n v="526"/>
    <n v="207"/>
    <n v="67441"/>
    <n v="3.1"/>
    <n v="7.8"/>
    <n v="2.5"/>
  </r>
  <r>
    <x v="6"/>
    <x v="1"/>
    <x v="1"/>
    <n v="556"/>
    <x v="1"/>
    <s v="Outpatient"/>
    <n v="609"/>
    <n v="208"/>
    <n v="67542"/>
    <n v="3.1"/>
    <n v="9"/>
    <n v="2.9"/>
  </r>
  <r>
    <x v="6"/>
    <x v="1"/>
    <x v="1"/>
    <n v="555"/>
    <x v="0"/>
    <s v="Outpatient"/>
    <n v="554"/>
    <n v="137"/>
    <n v="67542"/>
    <n v="2"/>
    <n v="8.1999999999999993"/>
    <n v="4"/>
  </r>
  <r>
    <x v="7"/>
    <x v="1"/>
    <x v="3"/>
    <n v="555"/>
    <x v="0"/>
    <s v="Outpatient"/>
    <n v="13"/>
    <n v="2"/>
    <n v="12857"/>
    <n v="0.2"/>
    <n v="1"/>
    <n v="6.5"/>
  </r>
  <r>
    <x v="7"/>
    <x v="1"/>
    <x v="3"/>
    <n v="556"/>
    <x v="1"/>
    <s v="Outpatient"/>
    <n v="10"/>
    <n v="3"/>
    <n v="12857"/>
    <n v="0.2"/>
    <n v="0.8"/>
    <n v="3.3"/>
  </r>
  <r>
    <x v="7"/>
    <x v="1"/>
    <x v="4"/>
    <n v="556"/>
    <x v="1"/>
    <s v="Outpatient"/>
    <n v="1"/>
    <n v="1"/>
    <n v="13230"/>
    <n v="0.1"/>
    <n v="0.1"/>
    <n v="1"/>
  </r>
  <r>
    <x v="7"/>
    <x v="1"/>
    <x v="4"/>
    <n v="555"/>
    <x v="0"/>
    <s v="Outpatient"/>
    <n v="10"/>
    <n v="2"/>
    <n v="13230"/>
    <n v="0.2"/>
    <n v="0.8"/>
    <n v="5"/>
  </r>
  <r>
    <x v="8"/>
    <x v="0"/>
    <x v="9"/>
    <n v="556"/>
    <x v="1"/>
    <s v="Outpatient"/>
    <n v="88"/>
    <n v="31"/>
    <n v="18654"/>
    <n v="1.7"/>
    <n v="4.7"/>
    <n v="2.8"/>
  </r>
  <r>
    <x v="8"/>
    <x v="0"/>
    <x v="9"/>
    <n v="555"/>
    <x v="0"/>
    <s v="Outpatient"/>
    <n v="122"/>
    <n v="36"/>
    <n v="18654"/>
    <n v="1.9"/>
    <n v="6.5"/>
    <n v="3.4"/>
  </r>
  <r>
    <x v="8"/>
    <x v="0"/>
    <x v="0"/>
    <n v="556"/>
    <x v="1"/>
    <s v="Outpatient"/>
    <n v="97"/>
    <n v="47"/>
    <n v="19384"/>
    <n v="2.4"/>
    <n v="5"/>
    <n v="2.1"/>
  </r>
  <r>
    <x v="8"/>
    <x v="0"/>
    <x v="0"/>
    <n v="555"/>
    <x v="0"/>
    <s v="Outpatient"/>
    <n v="216"/>
    <n v="56"/>
    <n v="19384"/>
    <n v="2.9"/>
    <n v="11.1"/>
    <n v="3.9"/>
  </r>
  <r>
    <x v="8"/>
    <x v="0"/>
    <x v="1"/>
    <n v="555"/>
    <x v="0"/>
    <s v="Outpatient"/>
    <n v="294"/>
    <n v="59"/>
    <n v="19707"/>
    <n v="3"/>
    <n v="14.9"/>
    <n v="5"/>
  </r>
  <r>
    <x v="8"/>
    <x v="0"/>
    <x v="1"/>
    <n v="556"/>
    <x v="1"/>
    <s v="Outpatient"/>
    <n v="118"/>
    <n v="55"/>
    <n v="19707"/>
    <n v="2.8"/>
    <n v="6"/>
    <n v="2.1"/>
  </r>
  <r>
    <x v="8"/>
    <x v="1"/>
    <x v="7"/>
    <n v="556"/>
    <x v="1"/>
    <s v="Outpatient"/>
    <n v="82"/>
    <n v="38"/>
    <n v="14990"/>
    <n v="2.5"/>
    <n v="5.5"/>
    <n v="2.2000000000000002"/>
  </r>
  <r>
    <x v="8"/>
    <x v="1"/>
    <x v="7"/>
    <n v="555"/>
    <x v="0"/>
    <s v="Outpatient"/>
    <n v="90"/>
    <n v="35"/>
    <n v="14990"/>
    <n v="2.2999999999999998"/>
    <n v="6"/>
    <n v="2.6"/>
  </r>
  <r>
    <x v="8"/>
    <x v="1"/>
    <x v="8"/>
    <n v="555"/>
    <x v="0"/>
    <s v="Outpatient"/>
    <n v="91"/>
    <n v="30"/>
    <n v="15531"/>
    <n v="1.9"/>
    <n v="5.9"/>
    <n v="3"/>
  </r>
  <r>
    <x v="8"/>
    <x v="1"/>
    <x v="8"/>
    <n v="556"/>
    <x v="1"/>
    <s v="Outpatient"/>
    <n v="76"/>
    <n v="30"/>
    <n v="15531"/>
    <n v="1.9"/>
    <n v="4.9000000000000004"/>
    <n v="2.5"/>
  </r>
  <r>
    <x v="9"/>
    <x v="1"/>
    <x v="4"/>
    <n v="555"/>
    <x v="0"/>
    <s v="Outpatient"/>
    <n v="96"/>
    <n v="31"/>
    <n v="9897"/>
    <n v="3.1"/>
    <n v="9.6999999999999993"/>
    <n v="3.1"/>
  </r>
  <r>
    <x v="9"/>
    <x v="1"/>
    <x v="4"/>
    <n v="556"/>
    <x v="1"/>
    <s v="Outpatient"/>
    <n v="87"/>
    <n v="33"/>
    <n v="9897"/>
    <n v="3.3"/>
    <n v="8.8000000000000007"/>
    <n v="2.6"/>
  </r>
  <r>
    <x v="1"/>
    <x v="0"/>
    <x v="11"/>
    <n v="555"/>
    <x v="0"/>
    <s v="Outpatient"/>
    <n v="2"/>
    <n v="1"/>
    <n v="12048"/>
    <n v="0.1"/>
    <n v="0.2"/>
    <n v="2"/>
  </r>
  <r>
    <x v="1"/>
    <x v="0"/>
    <x v="0"/>
    <n v="555"/>
    <x v="0"/>
    <s v="Outpatient"/>
    <n v="45"/>
    <n v="5"/>
    <n v="15393"/>
    <n v="0.3"/>
    <n v="2.9"/>
    <n v="9"/>
  </r>
  <r>
    <x v="1"/>
    <x v="0"/>
    <x v="0"/>
    <n v="556"/>
    <x v="1"/>
    <s v="Outpatient"/>
    <n v="10"/>
    <n v="3"/>
    <n v="15393"/>
    <n v="0.2"/>
    <n v="0.6"/>
    <n v="3.3"/>
  </r>
  <r>
    <x v="1"/>
    <x v="0"/>
    <x v="1"/>
    <n v="556"/>
    <x v="1"/>
    <s v="Outpatient"/>
    <n v="1"/>
    <n v="1"/>
    <n v="15124"/>
    <n v="0.1"/>
    <n v="0.1"/>
    <n v="1"/>
  </r>
  <r>
    <x v="1"/>
    <x v="0"/>
    <x v="1"/>
    <n v="555"/>
    <x v="0"/>
    <s v="Outpatient"/>
    <n v="33"/>
    <n v="4"/>
    <n v="15124"/>
    <n v="0.3"/>
    <n v="2.2000000000000002"/>
    <n v="8.3000000000000007"/>
  </r>
  <r>
    <x v="1"/>
    <x v="1"/>
    <x v="7"/>
    <n v="555"/>
    <x v="0"/>
    <s v="Outpatient"/>
    <n v="8"/>
    <n v="3"/>
    <n v="13230"/>
    <n v="0.2"/>
    <n v="0.6"/>
    <n v="2.7"/>
  </r>
  <r>
    <x v="1"/>
    <x v="1"/>
    <x v="8"/>
    <n v="556"/>
    <x v="1"/>
    <s v="Outpatient"/>
    <n v="8"/>
    <n v="4"/>
    <n v="14966"/>
    <n v="0.3"/>
    <n v="0.5"/>
    <n v="2"/>
  </r>
  <r>
    <x v="1"/>
    <x v="1"/>
    <x v="8"/>
    <n v="555"/>
    <x v="0"/>
    <s v="Outpatient"/>
    <n v="15"/>
    <n v="5"/>
    <n v="14966"/>
    <n v="0.3"/>
    <n v="1"/>
    <n v="3"/>
  </r>
  <r>
    <x v="2"/>
    <x v="1"/>
    <x v="4"/>
    <n v="556"/>
    <x v="1"/>
    <s v="Outpatient"/>
    <n v="38"/>
    <n v="3"/>
    <n v="12575"/>
    <n v="0.2"/>
    <n v="3"/>
    <n v="12.7"/>
  </r>
  <r>
    <x v="2"/>
    <x v="1"/>
    <x v="4"/>
    <n v="555"/>
    <x v="0"/>
    <s v="Outpatient"/>
    <n v="42"/>
    <n v="8"/>
    <n v="12575"/>
    <n v="0.6"/>
    <n v="3.3"/>
    <n v="5.3"/>
  </r>
  <r>
    <x v="3"/>
    <x v="0"/>
    <x v="11"/>
    <n v="555"/>
    <x v="0"/>
    <s v="Outpatient"/>
    <n v="17"/>
    <n v="1"/>
    <n v="6282"/>
    <n v="0.2"/>
    <n v="2.7"/>
    <n v="17"/>
  </r>
  <r>
    <x v="3"/>
    <x v="0"/>
    <x v="11"/>
    <n v="556"/>
    <x v="1"/>
    <s v="Outpatient"/>
    <n v="8"/>
    <n v="3"/>
    <n v="6282"/>
    <n v="0.5"/>
    <n v="1.3"/>
    <n v="2.7"/>
  </r>
  <r>
    <x v="5"/>
    <x v="1"/>
    <x v="2"/>
    <n v="556"/>
    <x v="1"/>
    <s v="Outpatient"/>
    <n v="2"/>
    <n v="1"/>
    <n v="8459"/>
    <n v="0.1"/>
    <n v="0.2"/>
    <n v="2"/>
  </r>
  <r>
    <x v="4"/>
    <x v="0"/>
    <x v="9"/>
    <n v="555"/>
    <x v="0"/>
    <s v="Outpatient"/>
    <n v="193"/>
    <n v="57"/>
    <n v="67107"/>
    <n v="0.8"/>
    <n v="2.9"/>
    <n v="3.4"/>
  </r>
  <r>
    <x v="4"/>
    <x v="0"/>
    <x v="9"/>
    <n v="556"/>
    <x v="1"/>
    <s v="Outpatient"/>
    <n v="139"/>
    <n v="56"/>
    <n v="67107"/>
    <n v="0.8"/>
    <n v="2.1"/>
    <n v="2.5"/>
  </r>
  <r>
    <x v="4"/>
    <x v="0"/>
    <x v="0"/>
    <n v="556"/>
    <x v="1"/>
    <s v="Outpatient"/>
    <n v="382"/>
    <n v="143"/>
    <n v="78670"/>
    <n v="1.8"/>
    <n v="4.9000000000000004"/>
    <n v="2.7"/>
  </r>
  <r>
    <x v="4"/>
    <x v="0"/>
    <x v="0"/>
    <n v="555"/>
    <x v="0"/>
    <s v="Outpatient"/>
    <n v="775"/>
    <n v="130"/>
    <n v="78670"/>
    <n v="1.7"/>
    <n v="9.9"/>
    <n v="6"/>
  </r>
  <r>
    <x v="4"/>
    <x v="0"/>
    <x v="1"/>
    <n v="555"/>
    <x v="0"/>
    <s v="Outpatient"/>
    <n v="665"/>
    <n v="130"/>
    <n v="76708"/>
    <n v="1.7"/>
    <n v="8.6999999999999993"/>
    <n v="5.0999999999999996"/>
  </r>
  <r>
    <x v="4"/>
    <x v="0"/>
    <x v="1"/>
    <n v="556"/>
    <x v="1"/>
    <s v="Outpatient"/>
    <n v="483"/>
    <n v="149"/>
    <n v="76708"/>
    <n v="1.9"/>
    <n v="6.3"/>
    <n v="3.2"/>
  </r>
  <r>
    <x v="4"/>
    <x v="1"/>
    <x v="7"/>
    <n v="556"/>
    <x v="1"/>
    <s v="Outpatient"/>
    <n v="179"/>
    <n v="64"/>
    <n v="53637"/>
    <n v="1.2"/>
    <n v="3.3"/>
    <n v="2.8"/>
  </r>
  <r>
    <x v="4"/>
    <x v="1"/>
    <x v="7"/>
    <n v="555"/>
    <x v="0"/>
    <s v="Outpatient"/>
    <n v="207"/>
    <n v="56"/>
    <n v="53637"/>
    <n v="1"/>
    <n v="3.9"/>
    <n v="3.7"/>
  </r>
  <r>
    <x v="4"/>
    <x v="1"/>
    <x v="8"/>
    <n v="555"/>
    <x v="0"/>
    <s v="Outpatient"/>
    <n v="177"/>
    <n v="50"/>
    <n v="61434"/>
    <n v="0.8"/>
    <n v="2.9"/>
    <n v="3.5"/>
  </r>
  <r>
    <x v="4"/>
    <x v="1"/>
    <x v="8"/>
    <n v="556"/>
    <x v="1"/>
    <s v="Outpatient"/>
    <n v="137"/>
    <n v="64"/>
    <n v="61434"/>
    <n v="1"/>
    <n v="2.2000000000000002"/>
    <n v="2.1"/>
  </r>
  <r>
    <x v="6"/>
    <x v="1"/>
    <x v="5"/>
    <n v="555"/>
    <x v="0"/>
    <s v="Outpatient"/>
    <n v="465"/>
    <n v="127"/>
    <n v="63303"/>
    <n v="2"/>
    <n v="7.3"/>
    <n v="3.7"/>
  </r>
  <r>
    <x v="6"/>
    <x v="1"/>
    <x v="5"/>
    <n v="556"/>
    <x v="1"/>
    <s v="Outpatient"/>
    <n v="491"/>
    <n v="196"/>
    <n v="63303"/>
    <n v="3.1"/>
    <n v="7.8"/>
    <n v="2.5"/>
  </r>
  <r>
    <x v="9"/>
    <x v="0"/>
    <x v="8"/>
    <n v="555"/>
    <x v="0"/>
    <s v="Outpatient"/>
    <n v="52"/>
    <n v="15"/>
    <n v="13853"/>
    <n v="1.1000000000000001"/>
    <n v="3.8"/>
    <n v="3.5"/>
  </r>
  <r>
    <x v="9"/>
    <x v="0"/>
    <x v="8"/>
    <n v="556"/>
    <x v="1"/>
    <s v="Outpatient"/>
    <n v="91"/>
    <n v="29"/>
    <n v="13853"/>
    <n v="2.1"/>
    <n v="6.6"/>
    <n v="3.1"/>
  </r>
  <r>
    <x v="9"/>
    <x v="1"/>
    <x v="2"/>
    <n v="556"/>
    <x v="1"/>
    <s v="Outpatient"/>
    <n v="141"/>
    <n v="53"/>
    <n v="11667"/>
    <n v="4.5"/>
    <n v="12.1"/>
    <n v="2.7"/>
  </r>
  <r>
    <x v="9"/>
    <x v="1"/>
    <x v="2"/>
    <n v="555"/>
    <x v="0"/>
    <s v="Outpatient"/>
    <n v="148"/>
    <n v="37"/>
    <n v="11667"/>
    <n v="3.2"/>
    <n v="12.7"/>
    <n v="4"/>
  </r>
  <r>
    <x v="0"/>
    <x v="0"/>
    <x v="8"/>
    <n v="556"/>
    <x v="1"/>
    <s v="Outpatient"/>
    <n v="1"/>
    <n v="1"/>
    <n v="4745"/>
    <n v="0.2"/>
    <n v="0.2"/>
    <n v="1"/>
  </r>
  <r>
    <x v="1"/>
    <x v="1"/>
    <x v="4"/>
    <n v="555"/>
    <x v="0"/>
    <s v="Outpatient"/>
    <n v="10"/>
    <n v="4"/>
    <n v="15025"/>
    <n v="0.3"/>
    <n v="0.7"/>
    <n v="2.5"/>
  </r>
  <r>
    <x v="1"/>
    <x v="1"/>
    <x v="4"/>
    <n v="556"/>
    <x v="1"/>
    <s v="Outpatient"/>
    <n v="15"/>
    <n v="4"/>
    <n v="15025"/>
    <n v="0.3"/>
    <n v="1"/>
    <n v="3.8"/>
  </r>
  <r>
    <x v="2"/>
    <x v="0"/>
    <x v="2"/>
    <n v="555"/>
    <x v="0"/>
    <s v="Outpatient"/>
    <n v="43"/>
    <n v="11"/>
    <n v="13280"/>
    <n v="0.8"/>
    <n v="3.2"/>
    <n v="3.9"/>
  </r>
  <r>
    <x v="2"/>
    <x v="0"/>
    <x v="2"/>
    <n v="556"/>
    <x v="1"/>
    <s v="Outpatient"/>
    <n v="59"/>
    <n v="9"/>
    <n v="13280"/>
    <n v="0.7"/>
    <n v="4.4000000000000004"/>
    <n v="6.6"/>
  </r>
  <r>
    <x v="2"/>
    <x v="1"/>
    <x v="7"/>
    <n v="555"/>
    <x v="0"/>
    <s v="Outpatient"/>
    <n v="13"/>
    <n v="3"/>
    <n v="10811"/>
    <n v="0.3"/>
    <n v="1.2"/>
    <n v="4.3"/>
  </r>
  <r>
    <x v="2"/>
    <x v="1"/>
    <x v="7"/>
    <n v="556"/>
    <x v="1"/>
    <s v="Outpatient"/>
    <n v="36"/>
    <n v="8"/>
    <n v="10811"/>
    <n v="0.7"/>
    <n v="3.3"/>
    <n v="4.5"/>
  </r>
  <r>
    <x v="2"/>
    <x v="1"/>
    <x v="8"/>
    <n v="556"/>
    <x v="1"/>
    <s v="Outpatient"/>
    <n v="24"/>
    <n v="7"/>
    <n v="11887"/>
    <n v="0.6"/>
    <n v="2"/>
    <n v="3.4"/>
  </r>
  <r>
    <x v="2"/>
    <x v="1"/>
    <x v="8"/>
    <n v="555"/>
    <x v="0"/>
    <s v="Outpatient"/>
    <n v="18"/>
    <n v="4"/>
    <n v="11887"/>
    <n v="0.3"/>
    <n v="1.5"/>
    <n v="4.5"/>
  </r>
  <r>
    <x v="3"/>
    <x v="0"/>
    <x v="2"/>
    <n v="555"/>
    <x v="0"/>
    <s v="Outpatient"/>
    <n v="42"/>
    <n v="9"/>
    <n v="8711"/>
    <n v="1"/>
    <n v="4.8"/>
    <n v="4.7"/>
  </r>
  <r>
    <x v="3"/>
    <x v="0"/>
    <x v="2"/>
    <n v="556"/>
    <x v="1"/>
    <s v="Outpatient"/>
    <n v="43"/>
    <n v="8"/>
    <n v="8711"/>
    <n v="0.9"/>
    <n v="4.9000000000000004"/>
    <n v="5.4"/>
  </r>
  <r>
    <x v="3"/>
    <x v="1"/>
    <x v="9"/>
    <n v="555"/>
    <x v="0"/>
    <s v="Outpatient"/>
    <n v="13"/>
    <n v="5"/>
    <n v="6599"/>
    <n v="0.8"/>
    <n v="2"/>
    <n v="2.6"/>
  </r>
  <r>
    <x v="3"/>
    <x v="1"/>
    <x v="9"/>
    <n v="556"/>
    <x v="1"/>
    <s v="Outpatient"/>
    <n v="13"/>
    <n v="8"/>
    <n v="6599"/>
    <n v="1.2"/>
    <n v="2"/>
    <n v="1.6"/>
  </r>
  <r>
    <x v="3"/>
    <x v="1"/>
    <x v="3"/>
    <n v="556"/>
    <x v="1"/>
    <s v="Outpatient"/>
    <n v="20"/>
    <n v="9"/>
    <n v="6869"/>
    <n v="1.3"/>
    <n v="2.9"/>
    <n v="2.2000000000000002"/>
  </r>
  <r>
    <x v="3"/>
    <x v="1"/>
    <x v="3"/>
    <n v="555"/>
    <x v="0"/>
    <s v="Outpatient"/>
    <n v="1"/>
    <n v="1"/>
    <n v="6869"/>
    <n v="0.1"/>
    <n v="0.1"/>
    <n v="1"/>
  </r>
  <r>
    <x v="3"/>
    <x v="1"/>
    <x v="4"/>
    <n v="555"/>
    <x v="0"/>
    <s v="Outpatient"/>
    <n v="34"/>
    <n v="7"/>
    <n v="7244"/>
    <n v="1"/>
    <n v="4.7"/>
    <n v="4.9000000000000004"/>
  </r>
  <r>
    <x v="3"/>
    <x v="1"/>
    <x v="4"/>
    <n v="556"/>
    <x v="1"/>
    <s v="Outpatient"/>
    <n v="26"/>
    <n v="6"/>
    <n v="7244"/>
    <n v="0.8"/>
    <n v="3.6"/>
    <n v="4.3"/>
  </r>
  <r>
    <x v="6"/>
    <x v="0"/>
    <x v="9"/>
    <n v="555"/>
    <x v="0"/>
    <s v="Outpatient"/>
    <n v="235"/>
    <n v="62"/>
    <n v="58941"/>
    <n v="1.1000000000000001"/>
    <n v="4"/>
    <n v="3.8"/>
  </r>
  <r>
    <x v="6"/>
    <x v="0"/>
    <x v="9"/>
    <n v="556"/>
    <x v="1"/>
    <s v="Outpatient"/>
    <n v="151"/>
    <n v="73"/>
    <n v="58941"/>
    <n v="1.2"/>
    <n v="2.6"/>
    <n v="2.1"/>
  </r>
  <r>
    <x v="6"/>
    <x v="0"/>
    <x v="3"/>
    <n v="556"/>
    <x v="1"/>
    <s v="Outpatient"/>
    <n v="237"/>
    <n v="110"/>
    <n v="61578"/>
    <n v="1.8"/>
    <n v="3.8"/>
    <n v="2.2000000000000002"/>
  </r>
  <r>
    <x v="6"/>
    <x v="0"/>
    <x v="3"/>
    <n v="555"/>
    <x v="0"/>
    <s v="Outpatient"/>
    <n v="406"/>
    <n v="102"/>
    <n v="61578"/>
    <n v="1.7"/>
    <n v="6.6"/>
    <n v="4"/>
  </r>
  <r>
    <x v="6"/>
    <x v="0"/>
    <x v="4"/>
    <n v="555"/>
    <x v="0"/>
    <s v="Outpatient"/>
    <n v="572"/>
    <n v="121"/>
    <n v="65155"/>
    <n v="1.9"/>
    <n v="8.8000000000000007"/>
    <n v="4.7"/>
  </r>
  <r>
    <x v="6"/>
    <x v="0"/>
    <x v="4"/>
    <n v="556"/>
    <x v="1"/>
    <s v="Outpatient"/>
    <n v="349"/>
    <n v="159"/>
    <n v="65155"/>
    <n v="2.4"/>
    <n v="5.4"/>
    <n v="2.2000000000000002"/>
  </r>
  <r>
    <x v="7"/>
    <x v="0"/>
    <x v="7"/>
    <n v="556"/>
    <x v="1"/>
    <s v="Outpatient"/>
    <n v="1"/>
    <n v="1"/>
    <n v="11705"/>
    <n v="0.1"/>
    <n v="0.1"/>
    <n v="1"/>
  </r>
  <r>
    <x v="7"/>
    <x v="1"/>
    <x v="2"/>
    <n v="556"/>
    <x v="1"/>
    <s v="Outpatient"/>
    <n v="4"/>
    <n v="1"/>
    <n v="14690"/>
    <n v="0.1"/>
    <n v="0.3"/>
    <n v="4"/>
  </r>
  <r>
    <x v="7"/>
    <x v="1"/>
    <x v="2"/>
    <n v="555"/>
    <x v="0"/>
    <s v="Outpatient"/>
    <n v="4"/>
    <n v="2"/>
    <n v="14690"/>
    <n v="0.1"/>
    <n v="0.3"/>
    <n v="2"/>
  </r>
  <r>
    <x v="8"/>
    <x v="0"/>
    <x v="5"/>
    <n v="555"/>
    <x v="0"/>
    <s v="Outpatient"/>
    <n v="216"/>
    <n v="56"/>
    <n v="18981"/>
    <n v="3"/>
    <n v="11.4"/>
    <n v="3.9"/>
  </r>
  <r>
    <x v="8"/>
    <x v="0"/>
    <x v="5"/>
    <n v="556"/>
    <x v="1"/>
    <s v="Outpatient"/>
    <n v="108"/>
    <n v="54"/>
    <n v="18981"/>
    <n v="2.8"/>
    <n v="5.7"/>
    <n v="2"/>
  </r>
  <r>
    <x v="8"/>
    <x v="1"/>
    <x v="11"/>
    <n v="556"/>
    <x v="1"/>
    <s v="Outpatient"/>
    <n v="50"/>
    <n v="26"/>
    <n v="13648"/>
    <n v="1.9"/>
    <n v="3.7"/>
    <n v="1.9"/>
  </r>
  <r>
    <x v="8"/>
    <x v="1"/>
    <x v="11"/>
    <n v="555"/>
    <x v="0"/>
    <s v="Outpatient"/>
    <n v="61"/>
    <n v="33"/>
    <n v="13648"/>
    <n v="2.4"/>
    <n v="4.5"/>
    <n v="1.8"/>
  </r>
  <r>
    <x v="8"/>
    <x v="1"/>
    <x v="0"/>
    <n v="555"/>
    <x v="0"/>
    <s v="Outpatient"/>
    <n v="130"/>
    <n v="42"/>
    <n v="16087"/>
    <n v="2.6"/>
    <n v="8.1"/>
    <n v="3.1"/>
  </r>
  <r>
    <x v="8"/>
    <x v="1"/>
    <x v="0"/>
    <n v="556"/>
    <x v="1"/>
    <s v="Outpatient"/>
    <n v="178"/>
    <n v="72"/>
    <n v="16087"/>
    <n v="4.5"/>
    <n v="11.1"/>
    <n v="2.5"/>
  </r>
  <r>
    <x v="8"/>
    <x v="1"/>
    <x v="1"/>
    <n v="556"/>
    <x v="1"/>
    <s v="Outpatient"/>
    <n v="206"/>
    <n v="89"/>
    <n v="16154"/>
    <n v="5.5"/>
    <n v="12.8"/>
    <n v="2.2999999999999998"/>
  </r>
  <r>
    <x v="8"/>
    <x v="1"/>
    <x v="1"/>
    <n v="555"/>
    <x v="0"/>
    <s v="Outpatient"/>
    <n v="153"/>
    <n v="39"/>
    <n v="16154"/>
    <n v="2.4"/>
    <n v="9.5"/>
    <n v="3.9"/>
  </r>
  <r>
    <x v="9"/>
    <x v="0"/>
    <x v="5"/>
    <n v="555"/>
    <x v="0"/>
    <s v="Outpatient"/>
    <n v="92"/>
    <n v="33"/>
    <n v="15548"/>
    <n v="2.1"/>
    <n v="5.9"/>
    <n v="2.8"/>
  </r>
  <r>
    <x v="9"/>
    <x v="0"/>
    <x v="5"/>
    <n v="556"/>
    <x v="1"/>
    <s v="Outpatient"/>
    <n v="79"/>
    <n v="36"/>
    <n v="15548"/>
    <n v="2.2999999999999998"/>
    <n v="5.0999999999999996"/>
    <n v="2.2000000000000002"/>
  </r>
  <r>
    <x v="9"/>
    <x v="1"/>
    <x v="11"/>
    <n v="556"/>
    <x v="1"/>
    <s v="Outpatient"/>
    <n v="28"/>
    <n v="21"/>
    <n v="7166"/>
    <n v="2.9"/>
    <n v="3.9"/>
    <n v="1.3"/>
  </r>
  <r>
    <x v="9"/>
    <x v="1"/>
    <x v="11"/>
    <n v="555"/>
    <x v="0"/>
    <s v="Outpatient"/>
    <n v="28"/>
    <n v="14"/>
    <n v="7166"/>
    <n v="2"/>
    <n v="3.9"/>
    <n v="2"/>
  </r>
  <r>
    <x v="9"/>
    <x v="1"/>
    <x v="0"/>
    <n v="555"/>
    <x v="0"/>
    <s v="Outpatient"/>
    <n v="114"/>
    <n v="38"/>
    <n v="10768"/>
    <n v="3.5"/>
    <n v="10.6"/>
    <n v="3"/>
  </r>
  <r>
    <x v="9"/>
    <x v="1"/>
    <x v="0"/>
    <n v="556"/>
    <x v="1"/>
    <s v="Outpatient"/>
    <n v="91"/>
    <n v="33"/>
    <n v="10768"/>
    <n v="3.1"/>
    <n v="8.5"/>
    <n v="2.8"/>
  </r>
  <r>
    <x v="1"/>
    <x v="0"/>
    <x v="2"/>
    <n v="556"/>
    <x v="1"/>
    <s v="Outpatient"/>
    <n v="10"/>
    <n v="6"/>
    <n v="15081"/>
    <n v="0.4"/>
    <n v="0.7"/>
    <n v="1.7"/>
  </r>
  <r>
    <x v="1"/>
    <x v="0"/>
    <x v="2"/>
    <n v="555"/>
    <x v="0"/>
    <s v="Outpatient"/>
    <n v="82"/>
    <n v="7"/>
    <n v="15081"/>
    <n v="0.5"/>
    <n v="5.4"/>
    <n v="11.7"/>
  </r>
  <r>
    <x v="1"/>
    <x v="1"/>
    <x v="9"/>
    <n v="555"/>
    <x v="0"/>
    <s v="Outpatient"/>
    <n v="13"/>
    <n v="4"/>
    <n v="14561"/>
    <n v="0.3"/>
    <n v="0.9"/>
    <n v="3.3"/>
  </r>
  <r>
    <x v="1"/>
    <x v="1"/>
    <x v="9"/>
    <n v="556"/>
    <x v="1"/>
    <s v="Outpatient"/>
    <n v="8"/>
    <n v="3"/>
    <n v="14561"/>
    <n v="0.2"/>
    <n v="0.5"/>
    <n v="2.7"/>
  </r>
  <r>
    <x v="1"/>
    <x v="1"/>
    <x v="3"/>
    <n v="556"/>
    <x v="1"/>
    <s v="Outpatient"/>
    <n v="6"/>
    <n v="2"/>
    <n v="14926"/>
    <n v="0.1"/>
    <n v="0.4"/>
    <n v="3"/>
  </r>
  <r>
    <x v="1"/>
    <x v="1"/>
    <x v="3"/>
    <n v="555"/>
    <x v="0"/>
    <s v="Outpatient"/>
    <n v="8"/>
    <n v="3"/>
    <n v="14926"/>
    <n v="0.2"/>
    <n v="0.5"/>
    <n v="2.7"/>
  </r>
  <r>
    <x v="1"/>
    <x v="1"/>
    <x v="0"/>
    <n v="555"/>
    <x v="0"/>
    <s v="Outpatient"/>
    <n v="58"/>
    <n v="8"/>
    <n v="15941"/>
    <n v="0.5"/>
    <n v="3.6"/>
    <n v="7.3"/>
  </r>
  <r>
    <x v="1"/>
    <x v="1"/>
    <x v="0"/>
    <n v="556"/>
    <x v="1"/>
    <s v="Outpatient"/>
    <n v="35"/>
    <n v="6"/>
    <n v="15941"/>
    <n v="0.4"/>
    <n v="2.2000000000000002"/>
    <n v="5.8"/>
  </r>
  <r>
    <x v="1"/>
    <x v="1"/>
    <x v="1"/>
    <n v="555"/>
    <x v="0"/>
    <s v="Outpatient"/>
    <n v="53"/>
    <n v="8"/>
    <n v="15688"/>
    <n v="0.5"/>
    <n v="3.4"/>
    <n v="6.6"/>
  </r>
  <r>
    <x v="1"/>
    <x v="1"/>
    <x v="1"/>
    <n v="556"/>
    <x v="1"/>
    <s v="Outpatient"/>
    <n v="19"/>
    <n v="6"/>
    <n v="15688"/>
    <n v="0.4"/>
    <n v="1.2"/>
    <n v="3.2"/>
  </r>
  <r>
    <x v="3"/>
    <x v="0"/>
    <x v="5"/>
    <n v="555"/>
    <x v="0"/>
    <s v="Outpatient"/>
    <n v="45"/>
    <n v="9"/>
    <n v="7977"/>
    <n v="1.1000000000000001"/>
    <n v="5.6"/>
    <n v="5"/>
  </r>
  <r>
    <x v="3"/>
    <x v="0"/>
    <x v="5"/>
    <n v="556"/>
    <x v="1"/>
    <s v="Outpatient"/>
    <n v="5"/>
    <n v="3"/>
    <n v="7977"/>
    <n v="0.4"/>
    <n v="0.6"/>
    <n v="1.7"/>
  </r>
  <r>
    <x v="3"/>
    <x v="1"/>
    <x v="11"/>
    <n v="555"/>
    <x v="0"/>
    <s v="Outpatient"/>
    <n v="1"/>
    <n v="1"/>
    <n v="5723"/>
    <n v="0.2"/>
    <n v="0.2"/>
    <n v="1"/>
  </r>
  <r>
    <x v="3"/>
    <x v="1"/>
    <x v="11"/>
    <n v="556"/>
    <x v="1"/>
    <s v="Outpatient"/>
    <n v="9"/>
    <n v="6"/>
    <n v="5723"/>
    <n v="1"/>
    <n v="1.6"/>
    <n v="1.5"/>
  </r>
  <r>
    <x v="3"/>
    <x v="1"/>
    <x v="0"/>
    <n v="556"/>
    <x v="1"/>
    <s v="Outpatient"/>
    <n v="13"/>
    <n v="8"/>
    <n v="8398"/>
    <n v="1"/>
    <n v="1.5"/>
    <n v="1.6"/>
  </r>
  <r>
    <x v="3"/>
    <x v="1"/>
    <x v="0"/>
    <n v="555"/>
    <x v="0"/>
    <s v="Outpatient"/>
    <n v="36"/>
    <n v="8"/>
    <n v="8398"/>
    <n v="1"/>
    <n v="4.3"/>
    <n v="4.5"/>
  </r>
  <r>
    <x v="3"/>
    <x v="1"/>
    <x v="1"/>
    <n v="555"/>
    <x v="0"/>
    <s v="Outpatient"/>
    <n v="38"/>
    <n v="9"/>
    <n v="8263"/>
    <n v="1.1000000000000001"/>
    <n v="4.5999999999999996"/>
    <n v="4.2"/>
  </r>
  <r>
    <x v="3"/>
    <x v="1"/>
    <x v="1"/>
    <n v="556"/>
    <x v="1"/>
    <s v="Outpatient"/>
    <n v="48"/>
    <n v="8"/>
    <n v="8263"/>
    <n v="1"/>
    <n v="5.8"/>
    <n v="6"/>
  </r>
  <r>
    <x v="5"/>
    <x v="0"/>
    <x v="3"/>
    <n v="556"/>
    <x v="1"/>
    <s v="Outpatient"/>
    <n v="16"/>
    <n v="2"/>
    <n v="6858"/>
    <n v="0.3"/>
    <n v="2.2999999999999998"/>
    <n v="8"/>
  </r>
  <r>
    <x v="5"/>
    <x v="0"/>
    <x v="4"/>
    <n v="556"/>
    <x v="1"/>
    <s v="Outpatient"/>
    <n v="41"/>
    <n v="2"/>
    <n v="7103"/>
    <n v="0.3"/>
    <n v="5.8"/>
    <n v="20.5"/>
  </r>
  <r>
    <x v="5"/>
    <x v="0"/>
    <x v="4"/>
    <n v="555"/>
    <x v="0"/>
    <s v="Outpatient"/>
    <n v="4"/>
    <n v="1"/>
    <n v="7103"/>
    <n v="0.1"/>
    <n v="0.6"/>
    <n v="4"/>
  </r>
  <r>
    <x v="4"/>
    <x v="0"/>
    <x v="2"/>
    <n v="556"/>
    <x v="1"/>
    <s v="Outpatient"/>
    <n v="540"/>
    <n v="151"/>
    <n v="76692"/>
    <n v="2"/>
    <n v="7"/>
    <n v="3.6"/>
  </r>
  <r>
    <x v="4"/>
    <x v="0"/>
    <x v="2"/>
    <n v="555"/>
    <x v="0"/>
    <s v="Outpatient"/>
    <n v="803"/>
    <n v="136"/>
    <n v="76692"/>
    <n v="1.8"/>
    <n v="10.5"/>
    <n v="5.9"/>
  </r>
  <r>
    <x v="4"/>
    <x v="1"/>
    <x v="9"/>
    <n v="555"/>
    <x v="0"/>
    <s v="Outpatient"/>
    <n v="182"/>
    <n v="53"/>
    <n v="60850"/>
    <n v="0.9"/>
    <n v="3"/>
    <n v="3.4"/>
  </r>
  <r>
    <x v="4"/>
    <x v="1"/>
    <x v="9"/>
    <n v="556"/>
    <x v="1"/>
    <s v="Outpatient"/>
    <n v="134"/>
    <n v="65"/>
    <n v="60850"/>
    <n v="1.1000000000000001"/>
    <n v="2.2000000000000002"/>
    <n v="2.1"/>
  </r>
  <r>
    <x v="4"/>
    <x v="1"/>
    <x v="3"/>
    <n v="556"/>
    <x v="1"/>
    <s v="Outpatient"/>
    <n v="218"/>
    <n v="82"/>
    <n v="61245"/>
    <n v="1.3"/>
    <n v="3.6"/>
    <n v="2.7"/>
  </r>
  <r>
    <x v="4"/>
    <x v="1"/>
    <x v="3"/>
    <n v="555"/>
    <x v="0"/>
    <s v="Outpatient"/>
    <n v="220"/>
    <n v="55"/>
    <n v="61245"/>
    <n v="0.9"/>
    <n v="3.6"/>
    <n v="4"/>
  </r>
  <r>
    <x v="4"/>
    <x v="1"/>
    <x v="4"/>
    <n v="555"/>
    <x v="0"/>
    <s v="Outpatient"/>
    <n v="284"/>
    <n v="65"/>
    <n v="63292"/>
    <n v="1"/>
    <n v="4.5"/>
    <n v="4.4000000000000004"/>
  </r>
  <r>
    <x v="4"/>
    <x v="1"/>
    <x v="4"/>
    <n v="556"/>
    <x v="1"/>
    <s v="Outpatient"/>
    <n v="237"/>
    <n v="98"/>
    <n v="63292"/>
    <n v="1.5"/>
    <n v="3.7"/>
    <n v="2.4"/>
  </r>
  <r>
    <x v="6"/>
    <x v="1"/>
    <x v="11"/>
    <n v="555"/>
    <x v="0"/>
    <s v="Outpatient"/>
    <n v="153"/>
    <n v="54"/>
    <n v="43238"/>
    <n v="1.2"/>
    <n v="3.5"/>
    <n v="2.8"/>
  </r>
  <r>
    <x v="6"/>
    <x v="1"/>
    <x v="11"/>
    <n v="556"/>
    <x v="1"/>
    <s v="Outpatient"/>
    <n v="169"/>
    <n v="70"/>
    <n v="43238"/>
    <n v="1.6"/>
    <n v="3.9"/>
    <n v="2.4"/>
  </r>
  <r>
    <x v="8"/>
    <x v="0"/>
    <x v="2"/>
    <n v="555"/>
    <x v="0"/>
    <s v="Outpatient"/>
    <n v="366"/>
    <n v="69"/>
    <n v="20559"/>
    <n v="3.4"/>
    <n v="17.8"/>
    <n v="5.3"/>
  </r>
  <r>
    <x v="8"/>
    <x v="0"/>
    <x v="2"/>
    <n v="556"/>
    <x v="1"/>
    <s v="Outpatient"/>
    <n v="182"/>
    <n v="70"/>
    <n v="20559"/>
    <n v="3.4"/>
    <n v="8.9"/>
    <n v="2.6"/>
  </r>
  <r>
    <x v="8"/>
    <x v="1"/>
    <x v="9"/>
    <n v="556"/>
    <x v="1"/>
    <s v="Outpatient"/>
    <n v="109"/>
    <n v="37"/>
    <n v="15512"/>
    <n v="2.4"/>
    <n v="7"/>
    <n v="2.9"/>
  </r>
  <r>
    <x v="8"/>
    <x v="1"/>
    <x v="9"/>
    <n v="555"/>
    <x v="0"/>
    <s v="Outpatient"/>
    <n v="78"/>
    <n v="29"/>
    <n v="15512"/>
    <n v="1.9"/>
    <n v="5"/>
    <n v="2.7"/>
  </r>
  <r>
    <x v="8"/>
    <x v="1"/>
    <x v="3"/>
    <n v="555"/>
    <x v="0"/>
    <s v="Outpatient"/>
    <n v="115"/>
    <n v="33"/>
    <n v="15397"/>
    <n v="2.1"/>
    <n v="7.5"/>
    <n v="3.5"/>
  </r>
  <r>
    <x v="8"/>
    <x v="1"/>
    <x v="3"/>
    <n v="556"/>
    <x v="1"/>
    <s v="Outpatient"/>
    <n v="100"/>
    <n v="41"/>
    <n v="15397"/>
    <n v="2.7"/>
    <n v="6.5"/>
    <n v="2.4"/>
  </r>
  <r>
    <x v="8"/>
    <x v="1"/>
    <x v="4"/>
    <n v="556"/>
    <x v="1"/>
    <s v="Outpatient"/>
    <n v="137"/>
    <n v="55"/>
    <n v="15417"/>
    <n v="3.6"/>
    <n v="8.9"/>
    <n v="2.5"/>
  </r>
  <r>
    <x v="8"/>
    <x v="1"/>
    <x v="4"/>
    <n v="555"/>
    <x v="0"/>
    <s v="Outpatient"/>
    <n v="119"/>
    <n v="39"/>
    <n v="15417"/>
    <n v="2.5"/>
    <n v="7.7"/>
    <n v="3.1"/>
  </r>
  <r>
    <x v="9"/>
    <x v="0"/>
    <x v="9"/>
    <n v="556"/>
    <x v="1"/>
    <s v="Outpatient"/>
    <n v="114"/>
    <n v="40"/>
    <n v="14204"/>
    <n v="2.8"/>
    <n v="8"/>
    <n v="2.9"/>
  </r>
  <r>
    <x v="9"/>
    <x v="0"/>
    <x v="9"/>
    <n v="555"/>
    <x v="0"/>
    <s v="Outpatient"/>
    <n v="33"/>
    <n v="12"/>
    <n v="14204"/>
    <n v="0.8"/>
    <n v="2.2999999999999998"/>
    <n v="2.8"/>
  </r>
  <r>
    <x v="9"/>
    <x v="0"/>
    <x v="3"/>
    <n v="555"/>
    <x v="0"/>
    <s v="Outpatient"/>
    <n v="62"/>
    <n v="19"/>
    <n v="14573"/>
    <n v="1.3"/>
    <n v="4.3"/>
    <n v="3.3"/>
  </r>
  <r>
    <x v="9"/>
    <x v="0"/>
    <x v="3"/>
    <n v="556"/>
    <x v="1"/>
    <s v="Outpatient"/>
    <n v="106"/>
    <n v="35"/>
    <n v="14573"/>
    <n v="2.4"/>
    <n v="7.3"/>
    <n v="3"/>
  </r>
  <r>
    <x v="9"/>
    <x v="0"/>
    <x v="4"/>
    <n v="556"/>
    <x v="1"/>
    <s v="Outpatient"/>
    <n v="93"/>
    <n v="36"/>
    <n v="14967"/>
    <n v="2.4"/>
    <n v="6.2"/>
    <n v="2.6"/>
  </r>
  <r>
    <x v="9"/>
    <x v="0"/>
    <x v="4"/>
    <n v="555"/>
    <x v="0"/>
    <s v="Outpatient"/>
    <n v="64"/>
    <n v="22"/>
    <n v="14967"/>
    <n v="1.5"/>
    <n v="4.3"/>
    <n v="2.9"/>
  </r>
  <r>
    <x v="0"/>
    <x v="1"/>
    <x v="5"/>
    <n v="556"/>
    <x v="1"/>
    <s v="Outpatient"/>
    <n v="2"/>
    <n v="1"/>
    <n v="5238"/>
    <n v="0.2"/>
    <n v="0.4"/>
    <n v="2"/>
  </r>
  <r>
    <x v="1"/>
    <x v="0"/>
    <x v="7"/>
    <n v="556"/>
    <x v="1"/>
    <s v="Outpatient"/>
    <n v="1"/>
    <n v="1"/>
    <n v="12747"/>
    <n v="0.1"/>
    <n v="0.1"/>
    <n v="1"/>
  </r>
  <r>
    <x v="1"/>
    <x v="0"/>
    <x v="7"/>
    <n v="555"/>
    <x v="0"/>
    <s v="Outpatient"/>
    <n v="2"/>
    <n v="1"/>
    <n v="12747"/>
    <n v="0.1"/>
    <n v="0.2"/>
    <n v="2"/>
  </r>
  <r>
    <x v="1"/>
    <x v="1"/>
    <x v="5"/>
    <n v="555"/>
    <x v="0"/>
    <s v="Outpatient"/>
    <n v="49"/>
    <n v="11"/>
    <n v="15616"/>
    <n v="0.7"/>
    <n v="3.1"/>
    <n v="4.5"/>
  </r>
  <r>
    <x v="1"/>
    <x v="1"/>
    <x v="5"/>
    <n v="556"/>
    <x v="1"/>
    <s v="Outpatient"/>
    <n v="43"/>
    <n v="9"/>
    <n v="15616"/>
    <n v="0.6"/>
    <n v="2.8"/>
    <n v="4.8"/>
  </r>
  <r>
    <x v="2"/>
    <x v="0"/>
    <x v="8"/>
    <n v="555"/>
    <x v="0"/>
    <s v="Outpatient"/>
    <n v="22"/>
    <n v="3"/>
    <n v="11299"/>
    <n v="0.3"/>
    <n v="1.9"/>
    <n v="7.3"/>
  </r>
  <r>
    <x v="2"/>
    <x v="0"/>
    <x v="8"/>
    <n v="556"/>
    <x v="1"/>
    <s v="Outpatient"/>
    <n v="5"/>
    <n v="1"/>
    <n v="11299"/>
    <n v="0.1"/>
    <n v="0.4"/>
    <n v="5"/>
  </r>
  <r>
    <x v="2"/>
    <x v="1"/>
    <x v="9"/>
    <n v="556"/>
    <x v="1"/>
    <s v="Outpatient"/>
    <n v="29"/>
    <n v="7"/>
    <n v="11995"/>
    <n v="0.6"/>
    <n v="2.4"/>
    <n v="4.0999999999999996"/>
  </r>
  <r>
    <x v="2"/>
    <x v="1"/>
    <x v="9"/>
    <n v="555"/>
    <x v="0"/>
    <s v="Outpatient"/>
    <n v="28"/>
    <n v="5"/>
    <n v="11995"/>
    <n v="0.4"/>
    <n v="2.2999999999999998"/>
    <n v="5.6"/>
  </r>
  <r>
    <x v="2"/>
    <x v="1"/>
    <x v="3"/>
    <n v="555"/>
    <x v="0"/>
    <s v="Outpatient"/>
    <n v="34"/>
    <n v="5"/>
    <n v="12153"/>
    <n v="0.4"/>
    <n v="2.8"/>
    <n v="6.8"/>
  </r>
  <r>
    <x v="2"/>
    <x v="1"/>
    <x v="3"/>
    <n v="556"/>
    <x v="1"/>
    <s v="Outpatient"/>
    <n v="39"/>
    <n v="5"/>
    <n v="12153"/>
    <n v="0.4"/>
    <n v="3.2"/>
    <n v="7.8"/>
  </r>
  <r>
    <x v="2"/>
    <x v="1"/>
    <x v="0"/>
    <n v="556"/>
    <x v="1"/>
    <s v="Outpatient"/>
    <n v="36"/>
    <n v="10"/>
    <n v="13850"/>
    <n v="0.7"/>
    <n v="2.6"/>
    <n v="3.6"/>
  </r>
  <r>
    <x v="2"/>
    <x v="1"/>
    <x v="0"/>
    <n v="555"/>
    <x v="0"/>
    <s v="Outpatient"/>
    <n v="82"/>
    <n v="14"/>
    <n v="13850"/>
    <n v="1"/>
    <n v="5.9"/>
    <n v="5.9"/>
  </r>
  <r>
    <x v="2"/>
    <x v="1"/>
    <x v="1"/>
    <n v="555"/>
    <x v="0"/>
    <s v="Outpatient"/>
    <n v="74"/>
    <n v="17"/>
    <n v="13779"/>
    <n v="1.2"/>
    <n v="5.4"/>
    <n v="4.4000000000000004"/>
  </r>
  <r>
    <x v="2"/>
    <x v="1"/>
    <x v="1"/>
    <n v="556"/>
    <x v="1"/>
    <s v="Outpatient"/>
    <n v="28"/>
    <n v="7"/>
    <n v="13779"/>
    <n v="0.5"/>
    <n v="2"/>
    <n v="4"/>
  </r>
  <r>
    <x v="3"/>
    <x v="0"/>
    <x v="9"/>
    <n v="555"/>
    <x v="0"/>
    <s v="Outpatient"/>
    <n v="24"/>
    <n v="10"/>
    <n v="6944"/>
    <n v="1.4"/>
    <n v="3.5"/>
    <n v="2.4"/>
  </r>
  <r>
    <x v="3"/>
    <x v="0"/>
    <x v="9"/>
    <n v="556"/>
    <x v="1"/>
    <s v="Outpatient"/>
    <n v="14"/>
    <n v="6"/>
    <n v="6944"/>
    <n v="0.9"/>
    <n v="2"/>
    <n v="2.2999999999999998"/>
  </r>
  <r>
    <x v="3"/>
    <x v="0"/>
    <x v="3"/>
    <n v="555"/>
    <x v="0"/>
    <s v="Outpatient"/>
    <n v="39"/>
    <n v="8"/>
    <n v="7030"/>
    <n v="1.1000000000000001"/>
    <n v="5.5"/>
    <n v="4.9000000000000004"/>
  </r>
  <r>
    <x v="3"/>
    <x v="0"/>
    <x v="3"/>
    <n v="556"/>
    <x v="1"/>
    <s v="Outpatient"/>
    <n v="16"/>
    <n v="5"/>
    <n v="7030"/>
    <n v="0.7"/>
    <n v="2.2999999999999998"/>
    <n v="3.2"/>
  </r>
  <r>
    <x v="3"/>
    <x v="0"/>
    <x v="0"/>
    <n v="555"/>
    <x v="0"/>
    <s v="Outpatient"/>
    <n v="42"/>
    <n v="11"/>
    <n v="8720"/>
    <n v="1.3"/>
    <n v="4.8"/>
    <n v="3.8"/>
  </r>
  <r>
    <x v="3"/>
    <x v="0"/>
    <x v="0"/>
    <n v="556"/>
    <x v="1"/>
    <s v="Outpatient"/>
    <n v="9"/>
    <n v="5"/>
    <n v="8720"/>
    <n v="0.6"/>
    <n v="1"/>
    <n v="1.8"/>
  </r>
  <r>
    <x v="3"/>
    <x v="0"/>
    <x v="1"/>
    <n v="555"/>
    <x v="0"/>
    <s v="Outpatient"/>
    <n v="36"/>
    <n v="7"/>
    <n v="8616"/>
    <n v="0.8"/>
    <n v="4.2"/>
    <n v="5.0999999999999996"/>
  </r>
  <r>
    <x v="3"/>
    <x v="0"/>
    <x v="1"/>
    <n v="556"/>
    <x v="1"/>
    <s v="Outpatient"/>
    <n v="17"/>
    <n v="7"/>
    <n v="8616"/>
    <n v="0.8"/>
    <n v="2"/>
    <n v="2.4"/>
  </r>
  <r>
    <x v="3"/>
    <x v="1"/>
    <x v="7"/>
    <n v="555"/>
    <x v="0"/>
    <s v="Outpatient"/>
    <n v="3"/>
    <n v="2"/>
    <n v="5972"/>
    <n v="0.3"/>
    <n v="0.5"/>
    <n v="1.5"/>
  </r>
  <r>
    <x v="3"/>
    <x v="1"/>
    <x v="7"/>
    <n v="556"/>
    <x v="1"/>
    <s v="Outpatient"/>
    <n v="20"/>
    <n v="10"/>
    <n v="5972"/>
    <n v="1.7"/>
    <n v="3.3"/>
    <n v="2"/>
  </r>
  <r>
    <x v="3"/>
    <x v="1"/>
    <x v="8"/>
    <n v="555"/>
    <x v="0"/>
    <s v="Outpatient"/>
    <n v="3"/>
    <n v="3"/>
    <n v="6621"/>
    <n v="0.5"/>
    <n v="0.5"/>
    <n v="1"/>
  </r>
  <r>
    <x v="3"/>
    <x v="1"/>
    <x v="8"/>
    <n v="556"/>
    <x v="1"/>
    <s v="Outpatient"/>
    <n v="27"/>
    <n v="8"/>
    <n v="6621"/>
    <n v="1.2"/>
    <n v="4.0999999999999996"/>
    <n v="3.4"/>
  </r>
  <r>
    <x v="5"/>
    <x v="0"/>
    <x v="5"/>
    <n v="555"/>
    <x v="0"/>
    <s v="Outpatient"/>
    <n v="10"/>
    <n v="1"/>
    <n v="7614"/>
    <n v="0.1"/>
    <n v="1.3"/>
    <n v="10"/>
  </r>
  <r>
    <x v="5"/>
    <x v="0"/>
    <x v="2"/>
    <n v="555"/>
    <x v="0"/>
    <s v="Outpatient"/>
    <n v="10"/>
    <n v="1"/>
    <n v="7962"/>
    <n v="0.1"/>
    <n v="1.3"/>
    <n v="10"/>
  </r>
  <r>
    <x v="5"/>
    <x v="1"/>
    <x v="1"/>
    <n v="556"/>
    <x v="1"/>
    <s v="Outpatient"/>
    <n v="4"/>
    <n v="1"/>
    <n v="8456"/>
    <n v="0.1"/>
    <n v="0.5"/>
    <n v="4"/>
  </r>
  <r>
    <x v="4"/>
    <x v="0"/>
    <x v="3"/>
    <n v="556"/>
    <x v="1"/>
    <s v="Outpatient"/>
    <n v="161"/>
    <n v="77"/>
    <n v="67930"/>
    <n v="1.1000000000000001"/>
    <n v="2.4"/>
    <n v="2.1"/>
  </r>
  <r>
    <x v="4"/>
    <x v="0"/>
    <x v="3"/>
    <n v="555"/>
    <x v="0"/>
    <s v="Outpatient"/>
    <n v="252"/>
    <n v="73"/>
    <n v="67930"/>
    <n v="1.1000000000000001"/>
    <n v="3.7"/>
    <n v="3.5"/>
  </r>
  <r>
    <x v="4"/>
    <x v="0"/>
    <x v="4"/>
    <n v="555"/>
    <x v="0"/>
    <s v="Outpatient"/>
    <n v="373"/>
    <n v="105"/>
    <n v="70206"/>
    <n v="1.5"/>
    <n v="5.3"/>
    <n v="3.6"/>
  </r>
  <r>
    <x v="4"/>
    <x v="0"/>
    <x v="4"/>
    <n v="556"/>
    <x v="1"/>
    <s v="Outpatient"/>
    <n v="311"/>
    <n v="105"/>
    <n v="70206"/>
    <n v="1.5"/>
    <n v="4.4000000000000004"/>
    <n v="3"/>
  </r>
  <r>
    <x v="6"/>
    <x v="0"/>
    <x v="11"/>
    <n v="556"/>
    <x v="1"/>
    <s v="Outpatient"/>
    <n v="163"/>
    <n v="70"/>
    <n v="49148"/>
    <n v="1.4"/>
    <n v="3.3"/>
    <n v="2.2999999999999998"/>
  </r>
  <r>
    <x v="6"/>
    <x v="0"/>
    <x v="11"/>
    <n v="555"/>
    <x v="0"/>
    <s v="Outpatient"/>
    <n v="129"/>
    <n v="55"/>
    <n v="49148"/>
    <n v="1.1000000000000001"/>
    <n v="2.6"/>
    <n v="2.2999999999999998"/>
  </r>
  <r>
    <x v="6"/>
    <x v="0"/>
    <x v="0"/>
    <n v="556"/>
    <x v="1"/>
    <s v="Outpatient"/>
    <n v="535"/>
    <n v="190"/>
    <n v="76503"/>
    <n v="2.5"/>
    <n v="7"/>
    <n v="2.8"/>
  </r>
  <r>
    <x v="6"/>
    <x v="0"/>
    <x v="0"/>
    <n v="555"/>
    <x v="0"/>
    <s v="Outpatient"/>
    <n v="684"/>
    <n v="154"/>
    <n v="76503"/>
    <n v="2"/>
    <n v="8.9"/>
    <n v="4.4000000000000004"/>
  </r>
  <r>
    <x v="6"/>
    <x v="0"/>
    <x v="1"/>
    <n v="555"/>
    <x v="0"/>
    <s v="Outpatient"/>
    <n v="627"/>
    <n v="151"/>
    <n v="76760"/>
    <n v="2"/>
    <n v="8.1999999999999993"/>
    <n v="4.2"/>
  </r>
  <r>
    <x v="6"/>
    <x v="0"/>
    <x v="1"/>
    <n v="556"/>
    <x v="1"/>
    <s v="Outpatient"/>
    <n v="513"/>
    <n v="187"/>
    <n v="76760"/>
    <n v="2.4"/>
    <n v="6.7"/>
    <n v="2.7"/>
  </r>
  <r>
    <x v="6"/>
    <x v="1"/>
    <x v="7"/>
    <n v="556"/>
    <x v="1"/>
    <s v="Outpatient"/>
    <n v="196"/>
    <n v="90"/>
    <n v="44979"/>
    <n v="2"/>
    <n v="4.4000000000000004"/>
    <n v="2.2000000000000002"/>
  </r>
  <r>
    <x v="6"/>
    <x v="1"/>
    <x v="7"/>
    <n v="555"/>
    <x v="0"/>
    <s v="Outpatient"/>
    <n v="167"/>
    <n v="60"/>
    <n v="44979"/>
    <n v="1.3"/>
    <n v="3.7"/>
    <n v="2.8"/>
  </r>
  <r>
    <x v="6"/>
    <x v="1"/>
    <x v="8"/>
    <n v="555"/>
    <x v="0"/>
    <s v="Outpatient"/>
    <n v="170"/>
    <n v="69"/>
    <n v="50291"/>
    <n v="1.4"/>
    <n v="3.4"/>
    <n v="2.5"/>
  </r>
  <r>
    <x v="6"/>
    <x v="1"/>
    <x v="8"/>
    <n v="556"/>
    <x v="1"/>
    <s v="Outpatient"/>
    <n v="200"/>
    <n v="93"/>
    <n v="50291"/>
    <n v="1.8"/>
    <n v="4"/>
    <n v="2.2000000000000002"/>
  </r>
  <r>
    <x v="7"/>
    <x v="0"/>
    <x v="3"/>
    <n v="556"/>
    <x v="1"/>
    <s v="Outpatient"/>
    <n v="2"/>
    <n v="1"/>
    <n v="12227"/>
    <n v="0.1"/>
    <n v="0.2"/>
    <n v="2"/>
  </r>
  <r>
    <x v="7"/>
    <x v="0"/>
    <x v="4"/>
    <n v="556"/>
    <x v="1"/>
    <s v="Outpatient"/>
    <n v="29"/>
    <n v="2"/>
    <n v="12788"/>
    <n v="0.2"/>
    <n v="2.2999999999999998"/>
    <n v="14.5"/>
  </r>
  <r>
    <x v="7"/>
    <x v="0"/>
    <x v="4"/>
    <n v="555"/>
    <x v="0"/>
    <s v="Outpatient"/>
    <n v="2"/>
    <n v="1"/>
    <n v="12788"/>
    <n v="0.1"/>
    <n v="0.2"/>
    <n v="2"/>
  </r>
  <r>
    <x v="8"/>
    <x v="0"/>
    <x v="7"/>
    <n v="555"/>
    <x v="0"/>
    <s v="Outpatient"/>
    <n v="129"/>
    <n v="35"/>
    <n v="17718"/>
    <n v="2"/>
    <n v="7.3"/>
    <n v="3.7"/>
  </r>
  <r>
    <x v="8"/>
    <x v="0"/>
    <x v="7"/>
    <n v="556"/>
    <x v="1"/>
    <s v="Outpatient"/>
    <n v="106"/>
    <n v="29"/>
    <n v="17718"/>
    <n v="1.6"/>
    <n v="6"/>
    <n v="3.7"/>
  </r>
  <r>
    <x v="8"/>
    <x v="0"/>
    <x v="8"/>
    <n v="556"/>
    <x v="1"/>
    <s v="Outpatient"/>
    <n v="119"/>
    <n v="35"/>
    <n v="18591"/>
    <n v="1.9"/>
    <n v="6.4"/>
    <n v="3.4"/>
  </r>
  <r>
    <x v="8"/>
    <x v="0"/>
    <x v="8"/>
    <n v="555"/>
    <x v="0"/>
    <s v="Outpatient"/>
    <n v="117"/>
    <n v="37"/>
    <n v="18591"/>
    <n v="2"/>
    <n v="6.3"/>
    <n v="3.2"/>
  </r>
  <r>
    <x v="8"/>
    <x v="1"/>
    <x v="5"/>
    <n v="555"/>
    <x v="0"/>
    <s v="Outpatient"/>
    <n v="173"/>
    <n v="45"/>
    <n v="15676"/>
    <n v="2.9"/>
    <n v="11"/>
    <n v="3.8"/>
  </r>
  <r>
    <x v="8"/>
    <x v="1"/>
    <x v="5"/>
    <n v="556"/>
    <x v="1"/>
    <s v="Outpatient"/>
    <n v="176"/>
    <n v="72"/>
    <n v="15676"/>
    <n v="4.5999999999999996"/>
    <n v="11.2"/>
    <n v="2.4"/>
  </r>
  <r>
    <x v="8"/>
    <x v="1"/>
    <x v="2"/>
    <n v="556"/>
    <x v="1"/>
    <s v="Outpatient"/>
    <n v="265"/>
    <n v="102"/>
    <n v="16904"/>
    <n v="6"/>
    <n v="15.7"/>
    <n v="2.6"/>
  </r>
  <r>
    <x v="8"/>
    <x v="1"/>
    <x v="2"/>
    <n v="555"/>
    <x v="0"/>
    <s v="Outpatient"/>
    <n v="190"/>
    <n v="56"/>
    <n v="16904"/>
    <n v="3.3"/>
    <n v="11.2"/>
    <n v="3.4"/>
  </r>
  <r>
    <x v="0"/>
    <x v="0"/>
    <x v="4"/>
    <n v="555"/>
    <x v="0"/>
    <s v="Outpatient"/>
    <n v="1"/>
    <n v="1"/>
    <n v="4561"/>
    <n v="0.2"/>
    <n v="0.2"/>
    <n v="1"/>
  </r>
  <r>
    <x v="1"/>
    <x v="0"/>
    <x v="11"/>
    <n v="555"/>
    <x v="0"/>
    <s v="Outpatient"/>
    <n v="29"/>
    <n v="6"/>
    <n v="16418"/>
    <n v="0.4"/>
    <n v="1.8"/>
    <n v="4.8"/>
  </r>
  <r>
    <x v="1"/>
    <x v="0"/>
    <x v="11"/>
    <n v="556"/>
    <x v="1"/>
    <s v="Outpatient"/>
    <n v="8"/>
    <n v="3"/>
    <n v="16418"/>
    <n v="0.2"/>
    <n v="0.5"/>
    <n v="2.7"/>
  </r>
  <r>
    <x v="1"/>
    <x v="0"/>
    <x v="0"/>
    <n v="555"/>
    <x v="0"/>
    <s v="Outpatient"/>
    <n v="55"/>
    <n v="8"/>
    <n v="15976"/>
    <n v="0.5"/>
    <n v="3.4"/>
    <n v="6.9"/>
  </r>
  <r>
    <x v="1"/>
    <x v="0"/>
    <x v="0"/>
    <n v="556"/>
    <x v="1"/>
    <s v="Outpatient"/>
    <n v="17"/>
    <n v="5"/>
    <n v="15976"/>
    <n v="0.3"/>
    <n v="1.1000000000000001"/>
    <n v="3.4"/>
  </r>
  <r>
    <x v="1"/>
    <x v="0"/>
    <x v="1"/>
    <n v="556"/>
    <x v="1"/>
    <s v="Outpatient"/>
    <n v="20"/>
    <n v="4"/>
    <n v="15904"/>
    <n v="0.3"/>
    <n v="1.3"/>
    <n v="5"/>
  </r>
  <r>
    <x v="1"/>
    <x v="0"/>
    <x v="1"/>
    <n v="555"/>
    <x v="0"/>
    <s v="Outpatient"/>
    <n v="41"/>
    <n v="6"/>
    <n v="15904"/>
    <n v="0.4"/>
    <n v="2.6"/>
    <n v="6.8"/>
  </r>
  <r>
    <x v="1"/>
    <x v="0"/>
    <x v="6"/>
    <n v="556"/>
    <x v="1"/>
    <s v="Outpatient"/>
    <n v="2"/>
    <n v="1"/>
    <n v="15695"/>
    <n v="0.1"/>
    <n v="0.1"/>
    <n v="2"/>
  </r>
  <r>
    <x v="1"/>
    <x v="0"/>
    <x v="6"/>
    <n v="555"/>
    <x v="0"/>
    <s v="Outpatient"/>
    <n v="32"/>
    <n v="7"/>
    <n v="15695"/>
    <n v="0.4"/>
    <n v="2"/>
    <n v="4.5999999999999996"/>
  </r>
  <r>
    <x v="1"/>
    <x v="1"/>
    <x v="7"/>
    <n v="555"/>
    <x v="0"/>
    <s v="Outpatient"/>
    <n v="41"/>
    <n v="10"/>
    <n v="16815"/>
    <n v="0.6"/>
    <n v="2.4"/>
    <n v="4.0999999999999996"/>
  </r>
  <r>
    <x v="1"/>
    <x v="1"/>
    <x v="7"/>
    <n v="556"/>
    <x v="1"/>
    <s v="Outpatient"/>
    <n v="2"/>
    <n v="2"/>
    <n v="16815"/>
    <n v="0.1"/>
    <n v="0.1"/>
    <n v="1"/>
  </r>
  <r>
    <x v="1"/>
    <x v="1"/>
    <x v="8"/>
    <n v="556"/>
    <x v="1"/>
    <s v="Outpatient"/>
    <n v="7"/>
    <n v="2"/>
    <n v="16822"/>
    <n v="0.1"/>
    <n v="0.4"/>
    <n v="3.5"/>
  </r>
  <r>
    <x v="1"/>
    <x v="1"/>
    <x v="8"/>
    <n v="555"/>
    <x v="0"/>
    <s v="Outpatient"/>
    <n v="58"/>
    <n v="10"/>
    <n v="16822"/>
    <n v="0.6"/>
    <n v="3.4"/>
    <n v="5.8"/>
  </r>
  <r>
    <x v="2"/>
    <x v="1"/>
    <x v="4"/>
    <n v="556"/>
    <x v="1"/>
    <s v="Outpatient"/>
    <n v="14"/>
    <n v="6"/>
    <n v="13990"/>
    <n v="0.4"/>
    <n v="1"/>
    <n v="2.2999999999999998"/>
  </r>
  <r>
    <x v="2"/>
    <x v="1"/>
    <x v="4"/>
    <n v="555"/>
    <x v="0"/>
    <s v="Outpatient"/>
    <n v="84"/>
    <n v="18"/>
    <n v="13990"/>
    <n v="1.3"/>
    <n v="6"/>
    <n v="4.7"/>
  </r>
  <r>
    <x v="3"/>
    <x v="0"/>
    <x v="11"/>
    <n v="555"/>
    <x v="0"/>
    <s v="Outpatient"/>
    <n v="29"/>
    <n v="9"/>
    <n v="9033"/>
    <n v="1"/>
    <n v="3.2"/>
    <n v="3.2"/>
  </r>
  <r>
    <x v="3"/>
    <x v="0"/>
    <x v="11"/>
    <n v="556"/>
    <x v="1"/>
    <s v="Outpatient"/>
    <n v="14"/>
    <n v="10"/>
    <n v="9033"/>
    <n v="1.1000000000000001"/>
    <n v="1.5"/>
    <n v="1.4"/>
  </r>
  <r>
    <x v="5"/>
    <x v="0"/>
    <x v="7"/>
    <n v="556"/>
    <x v="1"/>
    <s v="Outpatient"/>
    <n v="1"/>
    <n v="1"/>
    <n v="7978"/>
    <n v="0.1"/>
    <n v="0.1"/>
    <n v="1"/>
  </r>
  <r>
    <x v="5"/>
    <x v="1"/>
    <x v="2"/>
    <n v="556"/>
    <x v="1"/>
    <s v="Outpatient"/>
    <n v="1"/>
    <n v="1"/>
    <n v="7714"/>
    <n v="0.1"/>
    <n v="0.1"/>
    <n v="1"/>
  </r>
  <r>
    <x v="4"/>
    <x v="0"/>
    <x v="9"/>
    <n v="555"/>
    <x v="0"/>
    <s v="Outpatient"/>
    <n v="571"/>
    <n v="135"/>
    <n v="72043"/>
    <n v="1.9"/>
    <n v="7.9"/>
    <n v="4.2"/>
  </r>
  <r>
    <x v="4"/>
    <x v="0"/>
    <x v="9"/>
    <n v="556"/>
    <x v="1"/>
    <s v="Outpatient"/>
    <n v="435"/>
    <n v="150"/>
    <n v="72043"/>
    <n v="2.1"/>
    <n v="6"/>
    <n v="2.9"/>
  </r>
  <r>
    <x v="4"/>
    <x v="0"/>
    <x v="0"/>
    <n v="556"/>
    <x v="1"/>
    <s v="Outpatient"/>
    <n v="510"/>
    <n v="170"/>
    <n v="74508"/>
    <n v="2.2999999999999998"/>
    <n v="6.8"/>
    <n v="3"/>
  </r>
  <r>
    <x v="4"/>
    <x v="0"/>
    <x v="0"/>
    <n v="555"/>
    <x v="0"/>
    <s v="Outpatient"/>
    <n v="842"/>
    <n v="163"/>
    <n v="74508"/>
    <n v="2.2000000000000002"/>
    <n v="11.3"/>
    <n v="5.2"/>
  </r>
  <r>
    <x v="4"/>
    <x v="0"/>
    <x v="1"/>
    <n v="555"/>
    <x v="0"/>
    <s v="Outpatient"/>
    <n v="860"/>
    <n v="162"/>
    <n v="73015"/>
    <n v="2.2000000000000002"/>
    <n v="11.8"/>
    <n v="5.3"/>
  </r>
  <r>
    <x v="4"/>
    <x v="0"/>
    <x v="1"/>
    <n v="556"/>
    <x v="1"/>
    <s v="Outpatient"/>
    <n v="590"/>
    <n v="161"/>
    <n v="73015"/>
    <n v="2.2000000000000002"/>
    <n v="8.1"/>
    <n v="3.7"/>
  </r>
  <r>
    <x v="4"/>
    <x v="1"/>
    <x v="7"/>
    <n v="556"/>
    <x v="1"/>
    <s v="Outpatient"/>
    <n v="269"/>
    <n v="97"/>
    <n v="64704"/>
    <n v="1.5"/>
    <n v="4.2"/>
    <n v="2.8"/>
  </r>
  <r>
    <x v="4"/>
    <x v="1"/>
    <x v="7"/>
    <n v="555"/>
    <x v="0"/>
    <s v="Outpatient"/>
    <n v="230"/>
    <n v="68"/>
    <n v="64704"/>
    <n v="1.1000000000000001"/>
    <n v="3.6"/>
    <n v="3.4"/>
  </r>
  <r>
    <x v="4"/>
    <x v="1"/>
    <x v="8"/>
    <n v="555"/>
    <x v="0"/>
    <s v="Outpatient"/>
    <n v="392"/>
    <n v="80"/>
    <n v="65016"/>
    <n v="1.2"/>
    <n v="6"/>
    <n v="4.9000000000000004"/>
  </r>
  <r>
    <x v="4"/>
    <x v="1"/>
    <x v="8"/>
    <n v="556"/>
    <x v="1"/>
    <s v="Outpatient"/>
    <n v="346"/>
    <n v="115"/>
    <n v="65016"/>
    <n v="1.8"/>
    <n v="5.3"/>
    <n v="3"/>
  </r>
  <r>
    <x v="6"/>
    <x v="0"/>
    <x v="6"/>
    <n v="555"/>
    <x v="0"/>
    <s v="Outpatient"/>
    <n v="404"/>
    <n v="131"/>
    <n v="76017"/>
    <n v="1.7"/>
    <n v="5.3"/>
    <n v="3.1"/>
  </r>
  <r>
    <x v="6"/>
    <x v="0"/>
    <x v="6"/>
    <n v="556"/>
    <x v="1"/>
    <s v="Outpatient"/>
    <n v="386"/>
    <n v="177"/>
    <n v="76017"/>
    <n v="2.2999999999999998"/>
    <n v="5.0999999999999996"/>
    <n v="2.2000000000000002"/>
  </r>
  <r>
    <x v="6"/>
    <x v="1"/>
    <x v="5"/>
    <n v="555"/>
    <x v="0"/>
    <s v="Outpatient"/>
    <n v="433"/>
    <n v="128"/>
    <n v="68160"/>
    <n v="1.9"/>
    <n v="6.4"/>
    <n v="3.4"/>
  </r>
  <r>
    <x v="6"/>
    <x v="1"/>
    <x v="5"/>
    <n v="556"/>
    <x v="1"/>
    <s v="Outpatient"/>
    <n v="454"/>
    <n v="214"/>
    <n v="68160"/>
    <n v="3.1"/>
    <n v="6.7"/>
    <n v="2.1"/>
  </r>
  <r>
    <x v="9"/>
    <x v="0"/>
    <x v="8"/>
    <n v="556"/>
    <x v="1"/>
    <s v="Outpatient"/>
    <n v="112"/>
    <n v="43"/>
    <n v="13788"/>
    <n v="3.1"/>
    <n v="8.1"/>
    <n v="2.6"/>
  </r>
  <r>
    <x v="9"/>
    <x v="0"/>
    <x v="8"/>
    <n v="555"/>
    <x v="0"/>
    <s v="Outpatient"/>
    <n v="63"/>
    <n v="17"/>
    <n v="13788"/>
    <n v="1.2"/>
    <n v="4.5999999999999996"/>
    <n v="3.7"/>
  </r>
  <r>
    <x v="9"/>
    <x v="1"/>
    <x v="2"/>
    <n v="555"/>
    <x v="0"/>
    <s v="Outpatient"/>
    <n v="68"/>
    <n v="28"/>
    <n v="10115"/>
    <n v="2.8"/>
    <n v="6.7"/>
    <n v="2.4"/>
  </r>
  <r>
    <x v="9"/>
    <x v="1"/>
    <x v="2"/>
    <n v="556"/>
    <x v="1"/>
    <s v="Outpatient"/>
    <n v="147"/>
    <n v="63"/>
    <n v="10115"/>
    <n v="6.2"/>
    <n v="14.5"/>
    <n v="2.2999999999999998"/>
  </r>
  <r>
    <x v="0"/>
    <x v="0"/>
    <x v="2"/>
    <n v="555"/>
    <x v="0"/>
    <s v="Outpatient"/>
    <n v="2"/>
    <n v="2"/>
    <n v="4717"/>
    <n v="0.4"/>
    <n v="0.4"/>
    <n v="1"/>
  </r>
  <r>
    <x v="0"/>
    <x v="1"/>
    <x v="11"/>
    <n v="556"/>
    <x v="1"/>
    <s v="Outpatient"/>
    <n v="1"/>
    <n v="1"/>
    <n v="5718"/>
    <n v="0.2"/>
    <n v="0.2"/>
    <n v="1"/>
  </r>
  <r>
    <x v="2"/>
    <x v="0"/>
    <x v="11"/>
    <n v="555"/>
    <x v="0"/>
    <s v="Outpatient"/>
    <n v="36"/>
    <n v="8"/>
    <n v="13516"/>
    <n v="0.6"/>
    <n v="2.7"/>
    <n v="4.5"/>
  </r>
  <r>
    <x v="2"/>
    <x v="0"/>
    <x v="11"/>
    <n v="556"/>
    <x v="1"/>
    <s v="Outpatient"/>
    <n v="10"/>
    <n v="4"/>
    <n v="13516"/>
    <n v="0.3"/>
    <n v="0.7"/>
    <n v="2.5"/>
  </r>
  <r>
    <x v="2"/>
    <x v="0"/>
    <x v="0"/>
    <n v="556"/>
    <x v="1"/>
    <s v="Outpatient"/>
    <n v="25"/>
    <n v="6"/>
    <n v="14003"/>
    <n v="0.4"/>
    <n v="1.8"/>
    <n v="4.2"/>
  </r>
  <r>
    <x v="2"/>
    <x v="0"/>
    <x v="0"/>
    <n v="555"/>
    <x v="0"/>
    <s v="Outpatient"/>
    <n v="126"/>
    <n v="18"/>
    <n v="14003"/>
    <n v="1.3"/>
    <n v="9"/>
    <n v="7"/>
  </r>
  <r>
    <x v="2"/>
    <x v="0"/>
    <x v="1"/>
    <n v="555"/>
    <x v="0"/>
    <s v="Outpatient"/>
    <n v="205"/>
    <n v="23"/>
    <n v="13776"/>
    <n v="1.7"/>
    <n v="14.9"/>
    <n v="8.9"/>
  </r>
  <r>
    <x v="2"/>
    <x v="0"/>
    <x v="1"/>
    <n v="556"/>
    <x v="1"/>
    <s v="Outpatient"/>
    <n v="46"/>
    <n v="8"/>
    <n v="13776"/>
    <n v="0.6"/>
    <n v="3.3"/>
    <n v="5.8"/>
  </r>
  <r>
    <x v="2"/>
    <x v="0"/>
    <x v="6"/>
    <n v="556"/>
    <x v="1"/>
    <s v="Outpatient"/>
    <n v="42"/>
    <n v="11"/>
    <n v="12897"/>
    <n v="0.9"/>
    <n v="3.3"/>
    <n v="3.8"/>
  </r>
  <r>
    <x v="2"/>
    <x v="0"/>
    <x v="6"/>
    <n v="555"/>
    <x v="0"/>
    <s v="Outpatient"/>
    <n v="63"/>
    <n v="13"/>
    <n v="12897"/>
    <n v="1"/>
    <n v="4.9000000000000004"/>
    <n v="4.8"/>
  </r>
  <r>
    <x v="2"/>
    <x v="1"/>
    <x v="5"/>
    <n v="556"/>
    <x v="1"/>
    <s v="Outpatient"/>
    <n v="35"/>
    <n v="7"/>
    <n v="14640"/>
    <n v="0.5"/>
    <n v="2.4"/>
    <n v="5"/>
  </r>
  <r>
    <x v="2"/>
    <x v="1"/>
    <x v="5"/>
    <n v="555"/>
    <x v="0"/>
    <s v="Outpatient"/>
    <n v="90"/>
    <n v="21"/>
    <n v="14640"/>
    <n v="1.4"/>
    <n v="6.1"/>
    <n v="4.3"/>
  </r>
  <r>
    <x v="4"/>
    <x v="0"/>
    <x v="11"/>
    <n v="555"/>
    <x v="0"/>
    <s v="Outpatient"/>
    <n v="402"/>
    <n v="99"/>
    <n v="70713"/>
    <n v="1.4"/>
    <n v="5.7"/>
    <n v="4.0999999999999996"/>
  </r>
  <r>
    <x v="4"/>
    <x v="0"/>
    <x v="11"/>
    <n v="556"/>
    <x v="1"/>
    <s v="Outpatient"/>
    <n v="341"/>
    <n v="113"/>
    <n v="70713"/>
    <n v="1.6"/>
    <n v="4.8"/>
    <n v="3"/>
  </r>
  <r>
    <x v="4"/>
    <x v="1"/>
    <x v="6"/>
    <n v="555"/>
    <x v="0"/>
    <s v="Outpatient"/>
    <n v="255"/>
    <n v="96"/>
    <n v="61424"/>
    <n v="1.6"/>
    <n v="4.2"/>
    <n v="2.7"/>
  </r>
  <r>
    <x v="4"/>
    <x v="1"/>
    <x v="6"/>
    <n v="556"/>
    <x v="1"/>
    <s v="Outpatient"/>
    <n v="229"/>
    <n v="93"/>
    <n v="61424"/>
    <n v="1.5"/>
    <n v="3.7"/>
    <n v="2.5"/>
  </r>
  <r>
    <x v="6"/>
    <x v="0"/>
    <x v="7"/>
    <n v="556"/>
    <x v="1"/>
    <s v="Outpatient"/>
    <n v="413"/>
    <n v="165"/>
    <n v="63439"/>
    <n v="2.6"/>
    <n v="6.5"/>
    <n v="2.5"/>
  </r>
  <r>
    <x v="6"/>
    <x v="0"/>
    <x v="7"/>
    <n v="555"/>
    <x v="0"/>
    <s v="Outpatient"/>
    <n v="500"/>
    <n v="137"/>
    <n v="63439"/>
    <n v="2.2000000000000002"/>
    <n v="7.9"/>
    <n v="3.6"/>
  </r>
  <r>
    <x v="6"/>
    <x v="0"/>
    <x v="8"/>
    <n v="555"/>
    <x v="0"/>
    <s v="Outpatient"/>
    <n v="578"/>
    <n v="147"/>
    <n v="65773"/>
    <n v="2.2000000000000002"/>
    <n v="8.8000000000000007"/>
    <n v="3.9"/>
  </r>
  <r>
    <x v="6"/>
    <x v="0"/>
    <x v="8"/>
    <n v="556"/>
    <x v="1"/>
    <s v="Outpatient"/>
    <n v="485"/>
    <n v="164"/>
    <n v="65773"/>
    <n v="2.5"/>
    <n v="7.4"/>
    <n v="3"/>
  </r>
  <r>
    <x v="6"/>
    <x v="1"/>
    <x v="2"/>
    <n v="556"/>
    <x v="1"/>
    <s v="Outpatient"/>
    <n v="725"/>
    <n v="266"/>
    <n v="67731"/>
    <n v="3.9"/>
    <n v="10.7"/>
    <n v="2.7"/>
  </r>
  <r>
    <x v="6"/>
    <x v="1"/>
    <x v="2"/>
    <n v="555"/>
    <x v="0"/>
    <s v="Outpatient"/>
    <n v="739"/>
    <n v="129"/>
    <n v="67731"/>
    <n v="1.9"/>
    <n v="10.9"/>
    <n v="5.7"/>
  </r>
  <r>
    <x v="7"/>
    <x v="0"/>
    <x v="5"/>
    <n v="555"/>
    <x v="0"/>
    <s v="Outpatient"/>
    <n v="3"/>
    <n v="1"/>
    <n v="14774"/>
    <n v="0.1"/>
    <n v="0.2"/>
    <n v="3"/>
  </r>
  <r>
    <x v="7"/>
    <x v="0"/>
    <x v="2"/>
    <n v="555"/>
    <x v="0"/>
    <s v="Outpatient"/>
    <n v="4"/>
    <n v="2"/>
    <n v="13883"/>
    <n v="0.1"/>
    <n v="0.3"/>
    <n v="2"/>
  </r>
  <r>
    <x v="7"/>
    <x v="0"/>
    <x v="2"/>
    <n v="556"/>
    <x v="1"/>
    <s v="Outpatient"/>
    <n v="1"/>
    <n v="1"/>
    <n v="13883"/>
    <n v="0.1"/>
    <n v="0.1"/>
    <n v="1"/>
  </r>
  <r>
    <x v="7"/>
    <x v="1"/>
    <x v="11"/>
    <n v="556"/>
    <x v="1"/>
    <s v="Outpatient"/>
    <n v="2"/>
    <n v="1"/>
    <n v="15905"/>
    <n v="0.1"/>
    <n v="0.1"/>
    <n v="2"/>
  </r>
  <r>
    <x v="7"/>
    <x v="1"/>
    <x v="11"/>
    <n v="555"/>
    <x v="0"/>
    <s v="Outpatient"/>
    <n v="14"/>
    <n v="3"/>
    <n v="15905"/>
    <n v="0.2"/>
    <n v="0.9"/>
    <n v="4.7"/>
  </r>
  <r>
    <x v="7"/>
    <x v="1"/>
    <x v="0"/>
    <n v="555"/>
    <x v="0"/>
    <s v="Outpatient"/>
    <n v="28"/>
    <n v="2"/>
    <n v="15142"/>
    <n v="0.1"/>
    <n v="1.8"/>
    <n v="14"/>
  </r>
  <r>
    <x v="7"/>
    <x v="1"/>
    <x v="0"/>
    <n v="556"/>
    <x v="1"/>
    <s v="Outpatient"/>
    <n v="2"/>
    <n v="2"/>
    <n v="15142"/>
    <n v="0.1"/>
    <n v="0.1"/>
    <n v="1"/>
  </r>
  <r>
    <x v="7"/>
    <x v="1"/>
    <x v="1"/>
    <n v="555"/>
    <x v="0"/>
    <s v="Outpatient"/>
    <n v="5"/>
    <n v="1"/>
    <n v="15063"/>
    <n v="0.1"/>
    <n v="0.3"/>
    <n v="5"/>
  </r>
  <r>
    <x v="7"/>
    <x v="1"/>
    <x v="6"/>
    <n v="555"/>
    <x v="0"/>
    <s v="Outpatient"/>
    <n v="1"/>
    <n v="1"/>
    <n v="14306"/>
    <n v="0.1"/>
    <n v="0.1"/>
    <n v="1"/>
  </r>
  <r>
    <x v="8"/>
    <x v="0"/>
    <x v="11"/>
    <n v="555"/>
    <x v="0"/>
    <s v="Outpatient"/>
    <n v="74"/>
    <n v="26"/>
    <n v="13606"/>
    <n v="1.9"/>
    <n v="5.4"/>
    <n v="2.8"/>
  </r>
  <r>
    <x v="8"/>
    <x v="0"/>
    <x v="11"/>
    <n v="556"/>
    <x v="1"/>
    <s v="Outpatient"/>
    <n v="98"/>
    <n v="40"/>
    <n v="13606"/>
    <n v="2.9"/>
    <n v="7.2"/>
    <n v="2.5"/>
  </r>
  <r>
    <x v="9"/>
    <x v="0"/>
    <x v="7"/>
    <n v="555"/>
    <x v="0"/>
    <s v="Outpatient"/>
    <n v="59"/>
    <n v="17"/>
    <n v="13437"/>
    <n v="1.3"/>
    <n v="4.4000000000000004"/>
    <n v="3.5"/>
  </r>
  <r>
    <x v="9"/>
    <x v="0"/>
    <x v="7"/>
    <n v="556"/>
    <x v="1"/>
    <s v="Outpatient"/>
    <n v="95"/>
    <n v="32"/>
    <n v="13437"/>
    <n v="2.4"/>
    <n v="7.1"/>
    <n v="3"/>
  </r>
  <r>
    <x v="9"/>
    <x v="1"/>
    <x v="5"/>
    <n v="556"/>
    <x v="1"/>
    <s v="Outpatient"/>
    <n v="100"/>
    <n v="52"/>
    <n v="10014"/>
    <n v="5.2"/>
    <n v="10"/>
    <n v="1.9"/>
  </r>
  <r>
    <x v="9"/>
    <x v="1"/>
    <x v="5"/>
    <n v="555"/>
    <x v="0"/>
    <s v="Outpatient"/>
    <n v="72"/>
    <n v="22"/>
    <n v="10014"/>
    <n v="2.2000000000000002"/>
    <n v="7.2"/>
    <n v="3.3"/>
  </r>
  <r>
    <x v="1"/>
    <x v="0"/>
    <x v="8"/>
    <n v="555"/>
    <x v="0"/>
    <s v="Outpatient"/>
    <n v="59"/>
    <n v="4"/>
    <n v="16206"/>
    <n v="0.2"/>
    <n v="3.6"/>
    <n v="14.8"/>
  </r>
  <r>
    <x v="1"/>
    <x v="0"/>
    <x v="8"/>
    <n v="556"/>
    <x v="1"/>
    <s v="Outpatient"/>
    <n v="11"/>
    <n v="1"/>
    <n v="16206"/>
    <n v="0.1"/>
    <n v="0.7"/>
    <n v="11"/>
  </r>
  <r>
    <x v="1"/>
    <x v="1"/>
    <x v="2"/>
    <n v="555"/>
    <x v="0"/>
    <s v="Outpatient"/>
    <n v="72"/>
    <n v="9"/>
    <n v="16429"/>
    <n v="0.5"/>
    <n v="4.4000000000000004"/>
    <n v="8"/>
  </r>
  <r>
    <x v="1"/>
    <x v="1"/>
    <x v="2"/>
    <n v="556"/>
    <x v="1"/>
    <s v="Outpatient"/>
    <n v="3"/>
    <n v="1"/>
    <n v="16429"/>
    <n v="0.1"/>
    <n v="0.2"/>
    <n v="3"/>
  </r>
  <r>
    <x v="2"/>
    <x v="0"/>
    <x v="7"/>
    <n v="555"/>
    <x v="0"/>
    <s v="Outpatient"/>
    <n v="51"/>
    <n v="9"/>
    <n v="13530"/>
    <n v="0.7"/>
    <n v="3.8"/>
    <n v="5.7"/>
  </r>
  <r>
    <x v="2"/>
    <x v="0"/>
    <x v="7"/>
    <n v="556"/>
    <x v="1"/>
    <s v="Outpatient"/>
    <n v="35"/>
    <n v="8"/>
    <n v="13530"/>
    <n v="0.6"/>
    <n v="2.6"/>
    <n v="4.4000000000000004"/>
  </r>
  <r>
    <x v="2"/>
    <x v="1"/>
    <x v="11"/>
    <n v="555"/>
    <x v="0"/>
    <s v="Outpatient"/>
    <n v="50"/>
    <n v="10"/>
    <n v="14053"/>
    <n v="0.7"/>
    <n v="3.6"/>
    <n v="5"/>
  </r>
  <r>
    <x v="2"/>
    <x v="1"/>
    <x v="11"/>
    <n v="556"/>
    <x v="1"/>
    <s v="Outpatient"/>
    <n v="16"/>
    <n v="4"/>
    <n v="14053"/>
    <n v="0.3"/>
    <n v="1.1000000000000001"/>
    <n v="4"/>
  </r>
  <r>
    <x v="3"/>
    <x v="0"/>
    <x v="4"/>
    <n v="555"/>
    <x v="0"/>
    <s v="Outpatient"/>
    <n v="44"/>
    <n v="13"/>
    <n v="8952"/>
    <n v="1.5"/>
    <n v="4.9000000000000004"/>
    <n v="3.4"/>
  </r>
  <r>
    <x v="3"/>
    <x v="0"/>
    <x v="4"/>
    <n v="556"/>
    <x v="1"/>
    <s v="Outpatient"/>
    <n v="33"/>
    <n v="10"/>
    <n v="8952"/>
    <n v="1.1000000000000001"/>
    <n v="3.7"/>
    <n v="3.3"/>
  </r>
  <r>
    <x v="5"/>
    <x v="1"/>
    <x v="4"/>
    <n v="555"/>
    <x v="0"/>
    <s v="Outpatient"/>
    <n v="1"/>
    <n v="1"/>
    <n v="7689"/>
    <n v="0.1"/>
    <n v="0.1"/>
    <n v="1"/>
  </r>
  <r>
    <x v="4"/>
    <x v="0"/>
    <x v="5"/>
    <n v="556"/>
    <x v="1"/>
    <s v="Outpatient"/>
    <n v="407"/>
    <n v="145"/>
    <n v="76413"/>
    <n v="1.9"/>
    <n v="5.3"/>
    <n v="2.8"/>
  </r>
  <r>
    <x v="4"/>
    <x v="0"/>
    <x v="5"/>
    <n v="555"/>
    <x v="0"/>
    <s v="Outpatient"/>
    <n v="631"/>
    <n v="162"/>
    <n v="76413"/>
    <n v="2.1"/>
    <n v="8.3000000000000007"/>
    <n v="3.9"/>
  </r>
  <r>
    <x v="4"/>
    <x v="1"/>
    <x v="11"/>
    <n v="555"/>
    <x v="0"/>
    <s v="Outpatient"/>
    <n v="238"/>
    <n v="67"/>
    <n v="62458"/>
    <n v="1.1000000000000001"/>
    <n v="3.8"/>
    <n v="3.6"/>
  </r>
  <r>
    <x v="4"/>
    <x v="1"/>
    <x v="11"/>
    <n v="556"/>
    <x v="1"/>
    <s v="Outpatient"/>
    <n v="262"/>
    <n v="100"/>
    <n v="62458"/>
    <n v="1.6"/>
    <n v="4.2"/>
    <n v="2.6"/>
  </r>
  <r>
    <x v="4"/>
    <x v="1"/>
    <x v="0"/>
    <n v="556"/>
    <x v="1"/>
    <s v="Outpatient"/>
    <n v="318"/>
    <n v="119"/>
    <n v="67930"/>
    <n v="1.8"/>
    <n v="4.7"/>
    <n v="2.7"/>
  </r>
  <r>
    <x v="4"/>
    <x v="1"/>
    <x v="0"/>
    <n v="555"/>
    <x v="0"/>
    <s v="Outpatient"/>
    <n v="638"/>
    <n v="110"/>
    <n v="67930"/>
    <n v="1.6"/>
    <n v="9.4"/>
    <n v="5.8"/>
  </r>
  <r>
    <x v="4"/>
    <x v="1"/>
    <x v="1"/>
    <n v="555"/>
    <x v="0"/>
    <s v="Outpatient"/>
    <n v="715"/>
    <n v="140"/>
    <n v="65929"/>
    <n v="2.1"/>
    <n v="10.8"/>
    <n v="5.0999999999999996"/>
  </r>
  <r>
    <x v="4"/>
    <x v="1"/>
    <x v="1"/>
    <n v="556"/>
    <x v="1"/>
    <s v="Outpatient"/>
    <n v="492"/>
    <n v="151"/>
    <n v="65929"/>
    <n v="2.2999999999999998"/>
    <n v="7.5"/>
    <n v="3.3"/>
  </r>
  <r>
    <x v="7"/>
    <x v="0"/>
    <x v="11"/>
    <n v="556"/>
    <x v="1"/>
    <s v="Outpatient"/>
    <n v="27"/>
    <n v="5"/>
    <n v="15424"/>
    <n v="0.3"/>
    <n v="1.8"/>
    <n v="5.4"/>
  </r>
  <r>
    <x v="7"/>
    <x v="0"/>
    <x v="11"/>
    <n v="555"/>
    <x v="0"/>
    <s v="Outpatient"/>
    <n v="2"/>
    <n v="1"/>
    <n v="15424"/>
    <n v="0.1"/>
    <n v="0.1"/>
    <n v="2"/>
  </r>
  <r>
    <x v="7"/>
    <x v="0"/>
    <x v="0"/>
    <n v="555"/>
    <x v="0"/>
    <s v="Outpatient"/>
    <n v="10"/>
    <n v="1"/>
    <n v="14431"/>
    <n v="0.1"/>
    <n v="0.7"/>
    <n v="10"/>
  </r>
  <r>
    <x v="7"/>
    <x v="0"/>
    <x v="1"/>
    <n v="555"/>
    <x v="0"/>
    <s v="Outpatient"/>
    <n v="5"/>
    <n v="2"/>
    <n v="14382"/>
    <n v="0.1"/>
    <n v="0.3"/>
    <n v="2.5"/>
  </r>
  <r>
    <x v="7"/>
    <x v="0"/>
    <x v="1"/>
    <n v="556"/>
    <x v="1"/>
    <s v="Outpatient"/>
    <n v="3"/>
    <n v="1"/>
    <n v="14382"/>
    <n v="0.1"/>
    <n v="0.2"/>
    <n v="3"/>
  </r>
  <r>
    <x v="7"/>
    <x v="1"/>
    <x v="7"/>
    <n v="556"/>
    <x v="1"/>
    <s v="Outpatient"/>
    <n v="4"/>
    <n v="1"/>
    <n v="15125"/>
    <n v="0.1"/>
    <n v="0.3"/>
    <n v="4"/>
  </r>
  <r>
    <x v="7"/>
    <x v="1"/>
    <x v="7"/>
    <n v="555"/>
    <x v="0"/>
    <s v="Outpatient"/>
    <n v="4"/>
    <n v="1"/>
    <n v="15125"/>
    <n v="0.1"/>
    <n v="0.3"/>
    <n v="4"/>
  </r>
  <r>
    <x v="7"/>
    <x v="1"/>
    <x v="8"/>
    <n v="555"/>
    <x v="0"/>
    <s v="Outpatient"/>
    <n v="2"/>
    <n v="1"/>
    <n v="14588"/>
    <n v="0.1"/>
    <n v="0.1"/>
    <n v="2"/>
  </r>
  <r>
    <x v="9"/>
    <x v="0"/>
    <x v="11"/>
    <n v="555"/>
    <x v="0"/>
    <s v="Outpatient"/>
    <n v="39"/>
    <n v="19"/>
    <n v="13047"/>
    <n v="1.5"/>
    <n v="3"/>
    <n v="2.1"/>
  </r>
  <r>
    <x v="9"/>
    <x v="0"/>
    <x v="11"/>
    <n v="556"/>
    <x v="1"/>
    <s v="Outpatient"/>
    <n v="87"/>
    <n v="34"/>
    <n v="13047"/>
    <n v="2.6"/>
    <n v="6.7"/>
    <n v="2.6"/>
  </r>
  <r>
    <x v="9"/>
    <x v="0"/>
    <x v="0"/>
    <n v="556"/>
    <x v="1"/>
    <s v="Outpatient"/>
    <n v="194"/>
    <n v="74"/>
    <n v="14408"/>
    <n v="5.0999999999999996"/>
    <n v="13.5"/>
    <n v="2.6"/>
  </r>
  <r>
    <x v="9"/>
    <x v="0"/>
    <x v="0"/>
    <n v="555"/>
    <x v="0"/>
    <s v="Outpatient"/>
    <n v="92"/>
    <n v="34"/>
    <n v="14408"/>
    <n v="2.4"/>
    <n v="6.4"/>
    <n v="2.7"/>
  </r>
  <r>
    <x v="9"/>
    <x v="0"/>
    <x v="1"/>
    <n v="555"/>
    <x v="0"/>
    <s v="Outpatient"/>
    <n v="136"/>
    <n v="37"/>
    <n v="14290"/>
    <n v="2.6"/>
    <n v="9.5"/>
    <n v="3.7"/>
  </r>
  <r>
    <x v="9"/>
    <x v="0"/>
    <x v="1"/>
    <n v="556"/>
    <x v="1"/>
    <s v="Outpatient"/>
    <n v="216"/>
    <n v="68"/>
    <n v="14290"/>
    <n v="4.8"/>
    <n v="15.1"/>
    <n v="3.2"/>
  </r>
  <r>
    <x v="9"/>
    <x v="0"/>
    <x v="6"/>
    <n v="556"/>
    <x v="1"/>
    <s v="Outpatient"/>
    <n v="121"/>
    <n v="55"/>
    <n v="14500"/>
    <n v="3.8"/>
    <n v="8.3000000000000007"/>
    <n v="2.2000000000000002"/>
  </r>
  <r>
    <x v="9"/>
    <x v="0"/>
    <x v="6"/>
    <n v="555"/>
    <x v="0"/>
    <s v="Outpatient"/>
    <n v="85"/>
    <n v="39"/>
    <n v="14500"/>
    <n v="2.7"/>
    <n v="5.9"/>
    <n v="2.2000000000000002"/>
  </r>
  <r>
    <x v="9"/>
    <x v="1"/>
    <x v="7"/>
    <n v="555"/>
    <x v="0"/>
    <s v="Outpatient"/>
    <n v="17"/>
    <n v="8"/>
    <n v="9086"/>
    <n v="0.9"/>
    <n v="1.9"/>
    <n v="2.1"/>
  </r>
  <r>
    <x v="9"/>
    <x v="1"/>
    <x v="7"/>
    <n v="556"/>
    <x v="1"/>
    <s v="Outpatient"/>
    <n v="58"/>
    <n v="22"/>
    <n v="9086"/>
    <n v="2.4"/>
    <n v="6.4"/>
    <n v="2.6"/>
  </r>
  <r>
    <x v="9"/>
    <x v="1"/>
    <x v="8"/>
    <n v="556"/>
    <x v="1"/>
    <s v="Outpatient"/>
    <n v="69"/>
    <n v="24"/>
    <n v="9334"/>
    <n v="2.6"/>
    <n v="7.4"/>
    <n v="2.9"/>
  </r>
  <r>
    <x v="9"/>
    <x v="1"/>
    <x v="8"/>
    <n v="555"/>
    <x v="0"/>
    <s v="Outpatient"/>
    <n v="18"/>
    <n v="9"/>
    <n v="9334"/>
    <n v="1"/>
    <n v="1.9"/>
    <n v="2"/>
  </r>
  <r>
    <x v="1"/>
    <x v="1"/>
    <x v="4"/>
    <n v="555"/>
    <x v="0"/>
    <s v="Outpatient"/>
    <n v="77"/>
    <n v="13"/>
    <n v="16316"/>
    <n v="0.8"/>
    <n v="4.7"/>
    <n v="5.9"/>
  </r>
  <r>
    <x v="1"/>
    <x v="1"/>
    <x v="4"/>
    <n v="556"/>
    <x v="1"/>
    <s v="Outpatient"/>
    <n v="13"/>
    <n v="6"/>
    <n v="16316"/>
    <n v="0.4"/>
    <n v="0.8"/>
    <n v="2.2000000000000002"/>
  </r>
  <r>
    <x v="2"/>
    <x v="0"/>
    <x v="2"/>
    <n v="555"/>
    <x v="0"/>
    <s v="Outpatient"/>
    <n v="106"/>
    <n v="18"/>
    <n v="13359"/>
    <n v="1.3"/>
    <n v="7.9"/>
    <n v="5.9"/>
  </r>
  <r>
    <x v="2"/>
    <x v="0"/>
    <x v="2"/>
    <n v="556"/>
    <x v="1"/>
    <s v="Outpatient"/>
    <n v="64"/>
    <n v="12"/>
    <n v="13359"/>
    <n v="0.9"/>
    <n v="4.8"/>
    <n v="5.3"/>
  </r>
  <r>
    <x v="2"/>
    <x v="1"/>
    <x v="7"/>
    <n v="555"/>
    <x v="0"/>
    <s v="Outpatient"/>
    <n v="53"/>
    <n v="15"/>
    <n v="13730"/>
    <n v="1.1000000000000001"/>
    <n v="3.9"/>
    <n v="3.5"/>
  </r>
  <r>
    <x v="2"/>
    <x v="1"/>
    <x v="7"/>
    <n v="556"/>
    <x v="1"/>
    <s v="Outpatient"/>
    <n v="6"/>
    <n v="3"/>
    <n v="13730"/>
    <n v="0.2"/>
    <n v="0.4"/>
    <n v="2"/>
  </r>
  <r>
    <x v="2"/>
    <x v="1"/>
    <x v="8"/>
    <n v="556"/>
    <x v="1"/>
    <s v="Outpatient"/>
    <n v="29"/>
    <n v="7"/>
    <n v="13537"/>
    <n v="0.5"/>
    <n v="2.1"/>
    <n v="4.0999999999999996"/>
  </r>
  <r>
    <x v="2"/>
    <x v="1"/>
    <x v="8"/>
    <n v="555"/>
    <x v="0"/>
    <s v="Outpatient"/>
    <n v="74"/>
    <n v="14"/>
    <n v="13537"/>
    <n v="1"/>
    <n v="5.5"/>
    <n v="5.3"/>
  </r>
  <r>
    <x v="2"/>
    <x v="1"/>
    <x v="6"/>
    <n v="556"/>
    <x v="1"/>
    <s v="Outpatient"/>
    <n v="28"/>
    <n v="9"/>
    <n v="13513"/>
    <n v="0.7"/>
    <n v="2.1"/>
    <n v="3.1"/>
  </r>
  <r>
    <x v="2"/>
    <x v="1"/>
    <x v="6"/>
    <n v="555"/>
    <x v="0"/>
    <s v="Outpatient"/>
    <n v="27"/>
    <n v="11"/>
    <n v="13513"/>
    <n v="0.8"/>
    <n v="2"/>
    <n v="2.5"/>
  </r>
  <r>
    <x v="3"/>
    <x v="0"/>
    <x v="2"/>
    <n v="555"/>
    <x v="0"/>
    <s v="Outpatient"/>
    <n v="199"/>
    <n v="17"/>
    <n v="8717"/>
    <n v="2"/>
    <n v="22.8"/>
    <n v="11.7"/>
  </r>
  <r>
    <x v="3"/>
    <x v="0"/>
    <x v="2"/>
    <n v="556"/>
    <x v="1"/>
    <s v="Outpatient"/>
    <n v="50"/>
    <n v="14"/>
    <n v="8717"/>
    <n v="1.6"/>
    <n v="5.7"/>
    <n v="3.6"/>
  </r>
  <r>
    <x v="3"/>
    <x v="1"/>
    <x v="9"/>
    <n v="555"/>
    <x v="0"/>
    <s v="Outpatient"/>
    <n v="81"/>
    <n v="9"/>
    <n v="8629"/>
    <n v="1"/>
    <n v="9.4"/>
    <n v="9"/>
  </r>
  <r>
    <x v="3"/>
    <x v="1"/>
    <x v="9"/>
    <n v="556"/>
    <x v="1"/>
    <s v="Outpatient"/>
    <n v="33"/>
    <n v="9"/>
    <n v="8629"/>
    <n v="1"/>
    <n v="3.8"/>
    <n v="3.7"/>
  </r>
  <r>
    <x v="3"/>
    <x v="1"/>
    <x v="3"/>
    <n v="556"/>
    <x v="1"/>
    <s v="Outpatient"/>
    <n v="10"/>
    <n v="7"/>
    <n v="8193"/>
    <n v="0.9"/>
    <n v="1.2"/>
    <n v="1.4"/>
  </r>
  <r>
    <x v="3"/>
    <x v="1"/>
    <x v="3"/>
    <n v="555"/>
    <x v="0"/>
    <s v="Outpatient"/>
    <n v="38"/>
    <n v="9"/>
    <n v="8193"/>
    <n v="1.1000000000000001"/>
    <n v="4.5999999999999996"/>
    <n v="4.2"/>
  </r>
  <r>
    <x v="3"/>
    <x v="1"/>
    <x v="4"/>
    <n v="555"/>
    <x v="0"/>
    <s v="Outpatient"/>
    <n v="37"/>
    <n v="12"/>
    <n v="8686"/>
    <n v="1.4"/>
    <n v="4.3"/>
    <n v="3.1"/>
  </r>
  <r>
    <x v="3"/>
    <x v="1"/>
    <x v="4"/>
    <n v="556"/>
    <x v="1"/>
    <s v="Outpatient"/>
    <n v="46"/>
    <n v="6"/>
    <n v="8686"/>
    <n v="0.7"/>
    <n v="5.3"/>
    <n v="7.7"/>
  </r>
  <r>
    <x v="6"/>
    <x v="0"/>
    <x v="9"/>
    <n v="556"/>
    <x v="1"/>
    <s v="Outpatient"/>
    <n v="477"/>
    <n v="178"/>
    <n v="68264"/>
    <n v="2.6"/>
    <n v="7"/>
    <n v="2.7"/>
  </r>
  <r>
    <x v="6"/>
    <x v="0"/>
    <x v="9"/>
    <n v="555"/>
    <x v="0"/>
    <s v="Outpatient"/>
    <n v="515"/>
    <n v="152"/>
    <n v="68264"/>
    <n v="2.2000000000000002"/>
    <n v="7.5"/>
    <n v="3.4"/>
  </r>
  <r>
    <x v="6"/>
    <x v="0"/>
    <x v="3"/>
    <n v="555"/>
    <x v="0"/>
    <s v="Outpatient"/>
    <n v="544"/>
    <n v="159"/>
    <n v="68481"/>
    <n v="2.2999999999999998"/>
    <n v="7.9"/>
    <n v="3.4"/>
  </r>
  <r>
    <x v="6"/>
    <x v="0"/>
    <x v="3"/>
    <n v="556"/>
    <x v="1"/>
    <s v="Outpatient"/>
    <n v="471"/>
    <n v="212"/>
    <n v="68481"/>
    <n v="3.1"/>
    <n v="6.9"/>
    <n v="2.2000000000000002"/>
  </r>
  <r>
    <x v="6"/>
    <x v="0"/>
    <x v="4"/>
    <n v="556"/>
    <x v="1"/>
    <s v="Outpatient"/>
    <n v="621"/>
    <n v="244"/>
    <n v="72969"/>
    <n v="3.3"/>
    <n v="8.5"/>
    <n v="2.5"/>
  </r>
  <r>
    <x v="6"/>
    <x v="0"/>
    <x v="4"/>
    <n v="555"/>
    <x v="0"/>
    <s v="Outpatient"/>
    <n v="687"/>
    <n v="189"/>
    <n v="72969"/>
    <n v="2.6"/>
    <n v="9.4"/>
    <n v="3.6"/>
  </r>
  <r>
    <x v="7"/>
    <x v="0"/>
    <x v="7"/>
    <n v="556"/>
    <x v="1"/>
    <s v="Outpatient"/>
    <n v="7"/>
    <n v="3"/>
    <n v="14458"/>
    <n v="0.2"/>
    <n v="0.5"/>
    <n v="2.2999999999999998"/>
  </r>
  <r>
    <x v="7"/>
    <x v="0"/>
    <x v="8"/>
    <n v="556"/>
    <x v="1"/>
    <s v="Outpatient"/>
    <n v="5"/>
    <n v="2"/>
    <n v="14112"/>
    <n v="0.1"/>
    <n v="0.4"/>
    <n v="2.5"/>
  </r>
  <r>
    <x v="7"/>
    <x v="1"/>
    <x v="2"/>
    <n v="555"/>
    <x v="0"/>
    <s v="Outpatient"/>
    <n v="3"/>
    <n v="1"/>
    <n v="14705"/>
    <n v="0.1"/>
    <n v="0.2"/>
    <n v="3"/>
  </r>
  <r>
    <x v="8"/>
    <x v="0"/>
    <x v="5"/>
    <n v="555"/>
    <x v="0"/>
    <s v="Outpatient"/>
    <n v="124"/>
    <n v="46"/>
    <n v="16592"/>
    <n v="2.8"/>
    <n v="7.5"/>
    <n v="2.7"/>
  </r>
  <r>
    <x v="8"/>
    <x v="0"/>
    <x v="5"/>
    <n v="556"/>
    <x v="1"/>
    <s v="Outpatient"/>
    <n v="194"/>
    <n v="80"/>
    <n v="16592"/>
    <n v="4.8"/>
    <n v="11.7"/>
    <n v="2.4"/>
  </r>
  <r>
    <x v="8"/>
    <x v="1"/>
    <x v="11"/>
    <n v="556"/>
    <x v="1"/>
    <s v="Outpatient"/>
    <n v="108"/>
    <n v="48"/>
    <n v="11933"/>
    <n v="4"/>
    <n v="9.1"/>
    <n v="2.2999999999999998"/>
  </r>
  <r>
    <x v="8"/>
    <x v="1"/>
    <x v="11"/>
    <n v="555"/>
    <x v="0"/>
    <s v="Outpatient"/>
    <n v="64"/>
    <n v="16"/>
    <n v="11933"/>
    <n v="1.3"/>
    <n v="5.4"/>
    <n v="4"/>
  </r>
  <r>
    <x v="8"/>
    <x v="1"/>
    <x v="0"/>
    <n v="555"/>
    <x v="0"/>
    <s v="Outpatient"/>
    <n v="122"/>
    <n v="45"/>
    <n v="15202"/>
    <n v="3"/>
    <n v="8"/>
    <n v="2.7"/>
  </r>
  <r>
    <x v="8"/>
    <x v="1"/>
    <x v="0"/>
    <n v="556"/>
    <x v="1"/>
    <s v="Outpatient"/>
    <n v="228"/>
    <n v="99"/>
    <n v="15202"/>
    <n v="6.5"/>
    <n v="15"/>
    <n v="2.2999999999999998"/>
  </r>
  <r>
    <x v="8"/>
    <x v="1"/>
    <x v="1"/>
    <n v="556"/>
    <x v="1"/>
    <s v="Outpatient"/>
    <n v="248"/>
    <n v="95"/>
    <n v="15619"/>
    <n v="6.1"/>
    <n v="15.9"/>
    <n v="2.6"/>
  </r>
  <r>
    <x v="8"/>
    <x v="1"/>
    <x v="1"/>
    <n v="555"/>
    <x v="0"/>
    <s v="Outpatient"/>
    <n v="137"/>
    <n v="49"/>
    <n v="15619"/>
    <n v="3.1"/>
    <n v="8.8000000000000007"/>
    <n v="2.8"/>
  </r>
  <r>
    <x v="9"/>
    <x v="0"/>
    <x v="5"/>
    <n v="555"/>
    <x v="0"/>
    <s v="Outpatient"/>
    <n v="68"/>
    <n v="28"/>
    <n v="14458"/>
    <n v="1.9"/>
    <n v="4.7"/>
    <n v="2.4"/>
  </r>
  <r>
    <x v="9"/>
    <x v="0"/>
    <x v="5"/>
    <n v="556"/>
    <x v="1"/>
    <s v="Outpatient"/>
    <n v="165"/>
    <n v="61"/>
    <n v="14458"/>
    <n v="4.2"/>
    <n v="11.4"/>
    <n v="2.7"/>
  </r>
  <r>
    <x v="9"/>
    <x v="1"/>
    <x v="11"/>
    <n v="556"/>
    <x v="1"/>
    <s v="Outpatient"/>
    <n v="40"/>
    <n v="21"/>
    <n v="8701"/>
    <n v="2.4"/>
    <n v="4.5999999999999996"/>
    <n v="1.9"/>
  </r>
  <r>
    <x v="9"/>
    <x v="1"/>
    <x v="11"/>
    <n v="555"/>
    <x v="0"/>
    <s v="Outpatient"/>
    <n v="30"/>
    <n v="9"/>
    <n v="8701"/>
    <n v="1"/>
    <n v="3.4"/>
    <n v="3.3"/>
  </r>
  <r>
    <x v="9"/>
    <x v="1"/>
    <x v="0"/>
    <n v="555"/>
    <x v="0"/>
    <s v="Outpatient"/>
    <n v="86"/>
    <n v="23"/>
    <n v="10055"/>
    <n v="2.2999999999999998"/>
    <n v="8.6"/>
    <n v="3.7"/>
  </r>
  <r>
    <x v="9"/>
    <x v="1"/>
    <x v="0"/>
    <n v="556"/>
    <x v="1"/>
    <s v="Outpatient"/>
    <n v="127"/>
    <n v="59"/>
    <n v="10055"/>
    <n v="5.9"/>
    <n v="12.6"/>
    <n v="2.2000000000000002"/>
  </r>
  <r>
    <x v="1"/>
    <x v="0"/>
    <x v="5"/>
    <n v="556"/>
    <x v="1"/>
    <s v="Outpatient"/>
    <n v="22"/>
    <n v="10"/>
    <n v="16181"/>
    <n v="0.6"/>
    <n v="1.4"/>
    <n v="2.2000000000000002"/>
  </r>
  <r>
    <x v="1"/>
    <x v="0"/>
    <x v="5"/>
    <n v="555"/>
    <x v="0"/>
    <s v="Outpatient"/>
    <n v="25"/>
    <n v="7"/>
    <n v="16181"/>
    <n v="0.4"/>
    <n v="1.5"/>
    <n v="3.6"/>
  </r>
  <r>
    <x v="1"/>
    <x v="1"/>
    <x v="11"/>
    <n v="555"/>
    <x v="0"/>
    <s v="Outpatient"/>
    <n v="45"/>
    <n v="8"/>
    <n v="17032"/>
    <n v="0.5"/>
    <n v="2.6"/>
    <n v="5.6"/>
  </r>
  <r>
    <x v="1"/>
    <x v="1"/>
    <x v="11"/>
    <n v="556"/>
    <x v="1"/>
    <s v="Outpatient"/>
    <n v="6"/>
    <n v="3"/>
    <n v="17032"/>
    <n v="0.2"/>
    <n v="0.4"/>
    <n v="2"/>
  </r>
  <r>
    <x v="2"/>
    <x v="0"/>
    <x v="9"/>
    <n v="556"/>
    <x v="1"/>
    <s v="Outpatient"/>
    <n v="23"/>
    <n v="8"/>
    <n v="13150"/>
    <n v="0.6"/>
    <n v="1.7"/>
    <n v="2.9"/>
  </r>
  <r>
    <x v="2"/>
    <x v="0"/>
    <x v="9"/>
    <n v="555"/>
    <x v="0"/>
    <s v="Outpatient"/>
    <n v="66"/>
    <n v="14"/>
    <n v="13150"/>
    <n v="1.1000000000000001"/>
    <n v="5"/>
    <n v="4.7"/>
  </r>
  <r>
    <x v="2"/>
    <x v="0"/>
    <x v="3"/>
    <n v="555"/>
    <x v="0"/>
    <s v="Outpatient"/>
    <n v="76"/>
    <n v="14"/>
    <n v="12848"/>
    <n v="1.1000000000000001"/>
    <n v="5.9"/>
    <n v="5.4"/>
  </r>
  <r>
    <x v="2"/>
    <x v="0"/>
    <x v="3"/>
    <n v="556"/>
    <x v="1"/>
    <s v="Outpatient"/>
    <n v="20"/>
    <n v="6"/>
    <n v="12848"/>
    <n v="0.5"/>
    <n v="1.6"/>
    <n v="3.3"/>
  </r>
  <r>
    <x v="2"/>
    <x v="0"/>
    <x v="4"/>
    <n v="556"/>
    <x v="1"/>
    <s v="Outpatient"/>
    <n v="45"/>
    <n v="14"/>
    <n v="13331"/>
    <n v="1.1000000000000001"/>
    <n v="3.4"/>
    <n v="3.2"/>
  </r>
  <r>
    <x v="2"/>
    <x v="0"/>
    <x v="4"/>
    <n v="555"/>
    <x v="0"/>
    <s v="Outpatient"/>
    <n v="89"/>
    <n v="16"/>
    <n v="13331"/>
    <n v="1.2"/>
    <n v="6.7"/>
    <n v="5.6"/>
  </r>
  <r>
    <x v="2"/>
    <x v="1"/>
    <x v="2"/>
    <n v="556"/>
    <x v="1"/>
    <s v="Outpatient"/>
    <n v="174"/>
    <n v="14"/>
    <n v="13983"/>
    <n v="1"/>
    <n v="12.4"/>
    <n v="12.4"/>
  </r>
  <r>
    <x v="2"/>
    <x v="1"/>
    <x v="2"/>
    <n v="555"/>
    <x v="0"/>
    <s v="Outpatient"/>
    <n v="217"/>
    <n v="20"/>
    <n v="13983"/>
    <n v="1.4"/>
    <n v="15.5"/>
    <n v="10.8"/>
  </r>
  <r>
    <x v="3"/>
    <x v="0"/>
    <x v="7"/>
    <n v="555"/>
    <x v="0"/>
    <s v="Outpatient"/>
    <n v="27"/>
    <n v="7"/>
    <n v="9355"/>
    <n v="0.7"/>
    <n v="2.9"/>
    <n v="3.9"/>
  </r>
  <r>
    <x v="3"/>
    <x v="0"/>
    <x v="7"/>
    <n v="556"/>
    <x v="1"/>
    <s v="Outpatient"/>
    <n v="50"/>
    <n v="9"/>
    <n v="9355"/>
    <n v="1"/>
    <n v="5.3"/>
    <n v="5.6"/>
  </r>
  <r>
    <x v="3"/>
    <x v="0"/>
    <x v="8"/>
    <n v="556"/>
    <x v="1"/>
    <s v="Outpatient"/>
    <n v="18"/>
    <n v="9"/>
    <n v="9272"/>
    <n v="1"/>
    <n v="1.9"/>
    <n v="2"/>
  </r>
  <r>
    <x v="3"/>
    <x v="0"/>
    <x v="8"/>
    <n v="555"/>
    <x v="0"/>
    <s v="Outpatient"/>
    <n v="29"/>
    <n v="7"/>
    <n v="9272"/>
    <n v="0.8"/>
    <n v="3.1"/>
    <n v="4.0999999999999996"/>
  </r>
  <r>
    <x v="3"/>
    <x v="1"/>
    <x v="2"/>
    <n v="555"/>
    <x v="0"/>
    <s v="Outpatient"/>
    <n v="104"/>
    <n v="16"/>
    <n v="8581"/>
    <n v="1.9"/>
    <n v="12.1"/>
    <n v="6.5"/>
  </r>
  <r>
    <x v="3"/>
    <x v="1"/>
    <x v="2"/>
    <n v="556"/>
    <x v="1"/>
    <s v="Outpatient"/>
    <n v="26"/>
    <n v="5"/>
    <n v="8581"/>
    <n v="0.6"/>
    <n v="3"/>
    <n v="5.2"/>
  </r>
  <r>
    <x v="5"/>
    <x v="0"/>
    <x v="6"/>
    <n v="556"/>
    <x v="1"/>
    <s v="Outpatient"/>
    <n v="1"/>
    <n v="1"/>
    <n v="7340"/>
    <n v="0.1"/>
    <n v="0.1"/>
    <n v="1"/>
  </r>
  <r>
    <x v="6"/>
    <x v="0"/>
    <x v="5"/>
    <n v="556"/>
    <x v="1"/>
    <s v="Outpatient"/>
    <n v="612"/>
    <n v="266"/>
    <n v="76426"/>
    <n v="3.5"/>
    <n v="8"/>
    <n v="2.2999999999999998"/>
  </r>
  <r>
    <x v="6"/>
    <x v="0"/>
    <x v="5"/>
    <n v="555"/>
    <x v="0"/>
    <s v="Outpatient"/>
    <n v="674"/>
    <n v="211"/>
    <n v="76426"/>
    <n v="2.8"/>
    <n v="8.8000000000000007"/>
    <n v="3.2"/>
  </r>
  <r>
    <x v="6"/>
    <x v="0"/>
    <x v="2"/>
    <n v="555"/>
    <x v="0"/>
    <s v="Outpatient"/>
    <n v="1051"/>
    <n v="210"/>
    <n v="76514"/>
    <n v="2.7"/>
    <n v="13.7"/>
    <n v="5"/>
  </r>
  <r>
    <x v="6"/>
    <x v="0"/>
    <x v="2"/>
    <n v="556"/>
    <x v="1"/>
    <s v="Outpatient"/>
    <n v="951"/>
    <n v="295"/>
    <n v="76514"/>
    <n v="3.9"/>
    <n v="12.4"/>
    <n v="3.2"/>
  </r>
  <r>
    <x v="6"/>
    <x v="1"/>
    <x v="9"/>
    <n v="556"/>
    <x v="1"/>
    <s v="Outpatient"/>
    <n v="478"/>
    <n v="181"/>
    <n v="61317"/>
    <n v="3"/>
    <n v="7.8"/>
    <n v="2.6"/>
  </r>
  <r>
    <x v="6"/>
    <x v="1"/>
    <x v="9"/>
    <n v="555"/>
    <x v="0"/>
    <s v="Outpatient"/>
    <n v="227"/>
    <n v="85"/>
    <n v="61317"/>
    <n v="1.4"/>
    <n v="3.7"/>
    <n v="2.7"/>
  </r>
  <r>
    <x v="6"/>
    <x v="1"/>
    <x v="0"/>
    <n v="555"/>
    <x v="0"/>
    <s v="Outpatient"/>
    <n v="521"/>
    <n v="133"/>
    <n v="68458"/>
    <n v="1.9"/>
    <n v="7.6"/>
    <n v="3.9"/>
  </r>
  <r>
    <x v="6"/>
    <x v="1"/>
    <x v="0"/>
    <n v="556"/>
    <x v="1"/>
    <s v="Outpatient"/>
    <n v="601"/>
    <n v="263"/>
    <n v="68458"/>
    <n v="3.8"/>
    <n v="8.8000000000000007"/>
    <n v="2.2999999999999998"/>
  </r>
  <r>
    <x v="6"/>
    <x v="1"/>
    <x v="1"/>
    <n v="556"/>
    <x v="1"/>
    <s v="Outpatient"/>
    <n v="751"/>
    <n v="256"/>
    <n v="67728"/>
    <n v="3.8"/>
    <n v="11.1"/>
    <n v="2.9"/>
  </r>
  <r>
    <x v="6"/>
    <x v="1"/>
    <x v="1"/>
    <n v="555"/>
    <x v="0"/>
    <s v="Outpatient"/>
    <n v="519"/>
    <n v="120"/>
    <n v="67728"/>
    <n v="1.8"/>
    <n v="7.7"/>
    <n v="4.3"/>
  </r>
  <r>
    <x v="7"/>
    <x v="1"/>
    <x v="3"/>
    <n v="555"/>
    <x v="0"/>
    <s v="Outpatient"/>
    <n v="2"/>
    <n v="1"/>
    <n v="13387"/>
    <n v="0.1"/>
    <n v="0.1"/>
    <n v="2"/>
  </r>
  <r>
    <x v="7"/>
    <x v="1"/>
    <x v="3"/>
    <n v="556"/>
    <x v="1"/>
    <s v="Outpatient"/>
    <n v="9"/>
    <n v="3"/>
    <n v="13387"/>
    <n v="0.2"/>
    <n v="0.7"/>
    <n v="3"/>
  </r>
  <r>
    <x v="7"/>
    <x v="1"/>
    <x v="4"/>
    <n v="556"/>
    <x v="1"/>
    <s v="Outpatient"/>
    <n v="8"/>
    <n v="5"/>
    <n v="14436"/>
    <n v="0.3"/>
    <n v="0.6"/>
    <n v="1.6"/>
  </r>
  <r>
    <x v="7"/>
    <x v="1"/>
    <x v="4"/>
    <n v="555"/>
    <x v="0"/>
    <s v="Outpatient"/>
    <n v="8"/>
    <n v="3"/>
    <n v="14436"/>
    <n v="0.2"/>
    <n v="0.6"/>
    <n v="2.7"/>
  </r>
  <r>
    <x v="8"/>
    <x v="0"/>
    <x v="9"/>
    <n v="556"/>
    <x v="1"/>
    <s v="Outpatient"/>
    <n v="123"/>
    <n v="43"/>
    <n v="15124"/>
    <n v="2.8"/>
    <n v="8.1"/>
    <n v="2.9"/>
  </r>
  <r>
    <x v="8"/>
    <x v="0"/>
    <x v="9"/>
    <n v="555"/>
    <x v="0"/>
    <s v="Outpatient"/>
    <n v="138"/>
    <n v="40"/>
    <n v="15124"/>
    <n v="2.6"/>
    <n v="9.1"/>
    <n v="3.5"/>
  </r>
  <r>
    <x v="8"/>
    <x v="0"/>
    <x v="0"/>
    <n v="556"/>
    <x v="1"/>
    <s v="Outpatient"/>
    <n v="266"/>
    <n v="85"/>
    <n v="16878"/>
    <n v="5"/>
    <n v="15.8"/>
    <n v="3.1"/>
  </r>
  <r>
    <x v="8"/>
    <x v="0"/>
    <x v="0"/>
    <n v="555"/>
    <x v="0"/>
    <s v="Outpatient"/>
    <n v="143"/>
    <n v="59"/>
    <n v="16878"/>
    <n v="3.5"/>
    <n v="8.5"/>
    <n v="2.4"/>
  </r>
  <r>
    <x v="8"/>
    <x v="0"/>
    <x v="1"/>
    <n v="555"/>
    <x v="0"/>
    <s v="Outpatient"/>
    <n v="174"/>
    <n v="62"/>
    <n v="17202"/>
    <n v="3.6"/>
    <n v="10.1"/>
    <n v="2.8"/>
  </r>
  <r>
    <x v="8"/>
    <x v="0"/>
    <x v="1"/>
    <n v="556"/>
    <x v="1"/>
    <s v="Outpatient"/>
    <n v="272"/>
    <n v="99"/>
    <n v="17202"/>
    <n v="5.8"/>
    <n v="15.8"/>
    <n v="2.7"/>
  </r>
  <r>
    <x v="8"/>
    <x v="0"/>
    <x v="6"/>
    <n v="555"/>
    <x v="0"/>
    <s v="Outpatient"/>
    <n v="112"/>
    <n v="52"/>
    <n v="19244"/>
    <n v="2.7"/>
    <n v="5.8"/>
    <n v="2.2000000000000002"/>
  </r>
  <r>
    <x v="8"/>
    <x v="0"/>
    <x v="6"/>
    <n v="556"/>
    <x v="1"/>
    <s v="Outpatient"/>
    <n v="115"/>
    <n v="63"/>
    <n v="19244"/>
    <n v="3.3"/>
    <n v="6"/>
    <n v="1.8"/>
  </r>
  <r>
    <x v="8"/>
    <x v="1"/>
    <x v="7"/>
    <n v="555"/>
    <x v="0"/>
    <s v="Outpatient"/>
    <n v="40"/>
    <n v="15"/>
    <n v="12353"/>
    <n v="1.2"/>
    <n v="3.2"/>
    <n v="2.7"/>
  </r>
  <r>
    <x v="8"/>
    <x v="1"/>
    <x v="7"/>
    <n v="556"/>
    <x v="1"/>
    <s v="Outpatient"/>
    <n v="107"/>
    <n v="43"/>
    <n v="12353"/>
    <n v="3.5"/>
    <n v="8.6999999999999993"/>
    <n v="2.5"/>
  </r>
  <r>
    <x v="8"/>
    <x v="1"/>
    <x v="8"/>
    <n v="556"/>
    <x v="1"/>
    <s v="Outpatient"/>
    <n v="117"/>
    <n v="38"/>
    <n v="12839"/>
    <n v="3"/>
    <n v="9.1"/>
    <n v="3.1"/>
  </r>
  <r>
    <x v="8"/>
    <x v="1"/>
    <x v="8"/>
    <n v="555"/>
    <x v="0"/>
    <s v="Outpatient"/>
    <n v="51"/>
    <n v="23"/>
    <n v="12839"/>
    <n v="1.8"/>
    <n v="4"/>
    <n v="2.2000000000000002"/>
  </r>
  <r>
    <x v="9"/>
    <x v="1"/>
    <x v="4"/>
    <n v="556"/>
    <x v="1"/>
    <s v="Outpatient"/>
    <n v="109"/>
    <n v="45"/>
    <n v="9835"/>
    <n v="4.5999999999999996"/>
    <n v="11.1"/>
    <n v="2.4"/>
  </r>
  <r>
    <x v="9"/>
    <x v="1"/>
    <x v="4"/>
    <n v="555"/>
    <x v="0"/>
    <s v="Outpatient"/>
    <n v="40"/>
    <n v="11"/>
    <n v="9835"/>
    <n v="1.1000000000000001"/>
    <n v="4.0999999999999996"/>
    <n v="3.6"/>
  </r>
  <r>
    <x v="1"/>
    <x v="0"/>
    <x v="2"/>
    <n v="556"/>
    <x v="1"/>
    <s v="Outpatient"/>
    <n v="15"/>
    <n v="6"/>
    <n v="15731"/>
    <n v="0.4"/>
    <n v="1"/>
    <n v="2.5"/>
  </r>
  <r>
    <x v="1"/>
    <x v="0"/>
    <x v="2"/>
    <n v="555"/>
    <x v="0"/>
    <s v="Outpatient"/>
    <n v="79"/>
    <n v="9"/>
    <n v="15731"/>
    <n v="0.6"/>
    <n v="5"/>
    <n v="8.8000000000000007"/>
  </r>
  <r>
    <x v="1"/>
    <x v="1"/>
    <x v="9"/>
    <n v="555"/>
    <x v="0"/>
    <s v="Outpatient"/>
    <n v="82"/>
    <n v="17"/>
    <n v="16731"/>
    <n v="1"/>
    <n v="4.9000000000000004"/>
    <n v="4.8"/>
  </r>
  <r>
    <x v="1"/>
    <x v="1"/>
    <x v="9"/>
    <n v="556"/>
    <x v="1"/>
    <s v="Outpatient"/>
    <n v="13"/>
    <n v="5"/>
    <n v="16731"/>
    <n v="0.3"/>
    <n v="0.8"/>
    <n v="2.6"/>
  </r>
  <r>
    <x v="1"/>
    <x v="1"/>
    <x v="3"/>
    <n v="556"/>
    <x v="1"/>
    <s v="Outpatient"/>
    <n v="16"/>
    <n v="6"/>
    <n v="15700"/>
    <n v="0.4"/>
    <n v="1"/>
    <n v="2.7"/>
  </r>
  <r>
    <x v="1"/>
    <x v="1"/>
    <x v="3"/>
    <n v="555"/>
    <x v="0"/>
    <s v="Outpatient"/>
    <n v="82"/>
    <n v="15"/>
    <n v="15700"/>
    <n v="1"/>
    <n v="5.2"/>
    <n v="5.5"/>
  </r>
  <r>
    <x v="1"/>
    <x v="1"/>
    <x v="0"/>
    <n v="555"/>
    <x v="0"/>
    <s v="Outpatient"/>
    <n v="56"/>
    <n v="11"/>
    <n v="16434"/>
    <n v="0.7"/>
    <n v="3.4"/>
    <n v="5.0999999999999996"/>
  </r>
  <r>
    <x v="1"/>
    <x v="1"/>
    <x v="0"/>
    <n v="556"/>
    <x v="1"/>
    <s v="Outpatient"/>
    <n v="75"/>
    <n v="7"/>
    <n v="16434"/>
    <n v="0.4"/>
    <n v="4.5999999999999996"/>
    <n v="10.7"/>
  </r>
  <r>
    <x v="1"/>
    <x v="1"/>
    <x v="1"/>
    <n v="555"/>
    <x v="0"/>
    <s v="Outpatient"/>
    <n v="44"/>
    <n v="8"/>
    <n v="16508"/>
    <n v="0.5"/>
    <n v="2.7"/>
    <n v="5.5"/>
  </r>
  <r>
    <x v="1"/>
    <x v="1"/>
    <x v="1"/>
    <n v="556"/>
    <x v="1"/>
    <s v="Outpatient"/>
    <n v="4"/>
    <n v="2"/>
    <n v="16508"/>
    <n v="0.1"/>
    <n v="0.2"/>
    <n v="2"/>
  </r>
  <r>
    <x v="1"/>
    <x v="1"/>
    <x v="6"/>
    <n v="555"/>
    <x v="0"/>
    <s v="Outpatient"/>
    <n v="46"/>
    <n v="7"/>
    <n v="16501"/>
    <n v="0.4"/>
    <n v="2.8"/>
    <n v="6.6"/>
  </r>
  <r>
    <x v="3"/>
    <x v="0"/>
    <x v="5"/>
    <n v="555"/>
    <x v="0"/>
    <s v="Outpatient"/>
    <n v="58"/>
    <n v="15"/>
    <n v="9211"/>
    <n v="1.6"/>
    <n v="6.3"/>
    <n v="3.9"/>
  </r>
  <r>
    <x v="3"/>
    <x v="0"/>
    <x v="5"/>
    <n v="556"/>
    <x v="1"/>
    <s v="Outpatient"/>
    <n v="38"/>
    <n v="11"/>
    <n v="9211"/>
    <n v="1.2"/>
    <n v="4.0999999999999996"/>
    <n v="3.5"/>
  </r>
  <r>
    <x v="3"/>
    <x v="1"/>
    <x v="11"/>
    <n v="555"/>
    <x v="0"/>
    <s v="Outpatient"/>
    <n v="16"/>
    <n v="7"/>
    <n v="8253"/>
    <n v="0.8"/>
    <n v="1.9"/>
    <n v="2.2999999999999998"/>
  </r>
  <r>
    <x v="3"/>
    <x v="1"/>
    <x v="11"/>
    <n v="556"/>
    <x v="1"/>
    <s v="Outpatient"/>
    <n v="10"/>
    <n v="7"/>
    <n v="8253"/>
    <n v="0.8"/>
    <n v="1.2"/>
    <n v="1.4"/>
  </r>
  <r>
    <x v="3"/>
    <x v="1"/>
    <x v="0"/>
    <n v="556"/>
    <x v="1"/>
    <s v="Outpatient"/>
    <n v="17"/>
    <n v="7"/>
    <n v="8792"/>
    <n v="0.8"/>
    <n v="1.9"/>
    <n v="2.4"/>
  </r>
  <r>
    <x v="3"/>
    <x v="1"/>
    <x v="0"/>
    <n v="555"/>
    <x v="0"/>
    <s v="Outpatient"/>
    <n v="30"/>
    <n v="13"/>
    <n v="8792"/>
    <n v="1.5"/>
    <n v="3.4"/>
    <n v="2.2999999999999998"/>
  </r>
  <r>
    <x v="3"/>
    <x v="1"/>
    <x v="1"/>
    <n v="555"/>
    <x v="0"/>
    <s v="Outpatient"/>
    <n v="77"/>
    <n v="16"/>
    <n v="8661"/>
    <n v="1.8"/>
    <n v="8.9"/>
    <n v="4.8"/>
  </r>
  <r>
    <x v="3"/>
    <x v="1"/>
    <x v="1"/>
    <n v="556"/>
    <x v="1"/>
    <s v="Outpatient"/>
    <n v="5"/>
    <n v="1"/>
    <n v="8661"/>
    <n v="0.1"/>
    <n v="0.6"/>
    <n v="5"/>
  </r>
  <r>
    <x v="3"/>
    <x v="1"/>
    <x v="6"/>
    <n v="556"/>
    <x v="1"/>
    <s v="Outpatient"/>
    <n v="19"/>
    <n v="7"/>
    <n v="8423"/>
    <n v="0.8"/>
    <n v="2.2999999999999998"/>
    <n v="2.7"/>
  </r>
  <r>
    <x v="3"/>
    <x v="1"/>
    <x v="6"/>
    <n v="555"/>
    <x v="0"/>
    <s v="Outpatient"/>
    <n v="33"/>
    <n v="17"/>
    <n v="8423"/>
    <n v="2"/>
    <n v="3.9"/>
    <n v="1.9"/>
  </r>
  <r>
    <x v="4"/>
    <x v="0"/>
    <x v="2"/>
    <n v="556"/>
    <x v="1"/>
    <s v="Outpatient"/>
    <n v="657"/>
    <n v="174"/>
    <n v="72209"/>
    <n v="2.4"/>
    <n v="9.1"/>
    <n v="3.8"/>
  </r>
  <r>
    <x v="4"/>
    <x v="0"/>
    <x v="2"/>
    <n v="555"/>
    <x v="0"/>
    <s v="Outpatient"/>
    <n v="1172"/>
    <n v="181"/>
    <n v="72209"/>
    <n v="2.5"/>
    <n v="16.2"/>
    <n v="6.5"/>
  </r>
  <r>
    <x v="4"/>
    <x v="1"/>
    <x v="9"/>
    <n v="555"/>
    <x v="0"/>
    <s v="Outpatient"/>
    <n v="307"/>
    <n v="77"/>
    <n v="65141"/>
    <n v="1.2"/>
    <n v="4.7"/>
    <n v="4"/>
  </r>
  <r>
    <x v="4"/>
    <x v="1"/>
    <x v="9"/>
    <n v="556"/>
    <x v="1"/>
    <s v="Outpatient"/>
    <n v="306"/>
    <n v="107"/>
    <n v="65141"/>
    <n v="1.6"/>
    <n v="4.7"/>
    <n v="2.9"/>
  </r>
  <r>
    <x v="4"/>
    <x v="1"/>
    <x v="3"/>
    <n v="556"/>
    <x v="1"/>
    <s v="Outpatient"/>
    <n v="314"/>
    <n v="117"/>
    <n v="63773"/>
    <n v="1.8"/>
    <n v="4.9000000000000004"/>
    <n v="2.7"/>
  </r>
  <r>
    <x v="4"/>
    <x v="1"/>
    <x v="3"/>
    <n v="555"/>
    <x v="0"/>
    <s v="Outpatient"/>
    <n v="231"/>
    <n v="76"/>
    <n v="63773"/>
    <n v="1.2"/>
    <n v="3.6"/>
    <n v="3"/>
  </r>
  <r>
    <x v="4"/>
    <x v="1"/>
    <x v="4"/>
    <n v="555"/>
    <x v="0"/>
    <s v="Outpatient"/>
    <n v="362"/>
    <n v="102"/>
    <n v="67774"/>
    <n v="1.5"/>
    <n v="5.3"/>
    <n v="3.5"/>
  </r>
  <r>
    <x v="4"/>
    <x v="1"/>
    <x v="4"/>
    <n v="556"/>
    <x v="1"/>
    <s v="Outpatient"/>
    <n v="329"/>
    <n v="124"/>
    <n v="67774"/>
    <n v="1.8"/>
    <n v="4.9000000000000004"/>
    <n v="2.7"/>
  </r>
  <r>
    <x v="6"/>
    <x v="1"/>
    <x v="11"/>
    <n v="555"/>
    <x v="0"/>
    <s v="Outpatient"/>
    <n v="258"/>
    <n v="91"/>
    <n v="54019"/>
    <n v="1.7"/>
    <n v="4.8"/>
    <n v="2.8"/>
  </r>
  <r>
    <x v="6"/>
    <x v="1"/>
    <x v="11"/>
    <n v="556"/>
    <x v="1"/>
    <s v="Outpatient"/>
    <n v="321"/>
    <n v="134"/>
    <n v="54019"/>
    <n v="2.5"/>
    <n v="5.9"/>
    <n v="2.4"/>
  </r>
  <r>
    <x v="8"/>
    <x v="0"/>
    <x v="2"/>
    <n v="555"/>
    <x v="0"/>
    <s v="Outpatient"/>
    <n v="259"/>
    <n v="69"/>
    <n v="18118"/>
    <n v="3.8"/>
    <n v="14.3"/>
    <n v="3.8"/>
  </r>
  <r>
    <x v="8"/>
    <x v="0"/>
    <x v="2"/>
    <n v="556"/>
    <x v="1"/>
    <s v="Outpatient"/>
    <n v="243"/>
    <n v="92"/>
    <n v="18118"/>
    <n v="5.0999999999999996"/>
    <n v="13.4"/>
    <n v="2.6"/>
  </r>
  <r>
    <x v="8"/>
    <x v="1"/>
    <x v="9"/>
    <n v="556"/>
    <x v="1"/>
    <s v="Outpatient"/>
    <n v="116"/>
    <n v="44"/>
    <n v="13439"/>
    <n v="3.3"/>
    <n v="8.6"/>
    <n v="2.6"/>
  </r>
  <r>
    <x v="8"/>
    <x v="1"/>
    <x v="9"/>
    <n v="555"/>
    <x v="0"/>
    <s v="Outpatient"/>
    <n v="59"/>
    <n v="20"/>
    <n v="13439"/>
    <n v="1.5"/>
    <n v="4.4000000000000004"/>
    <n v="3"/>
  </r>
  <r>
    <x v="8"/>
    <x v="1"/>
    <x v="3"/>
    <n v="555"/>
    <x v="0"/>
    <s v="Outpatient"/>
    <n v="88"/>
    <n v="32"/>
    <n v="13799"/>
    <n v="2.2999999999999998"/>
    <n v="6.4"/>
    <n v="2.8"/>
  </r>
  <r>
    <x v="8"/>
    <x v="1"/>
    <x v="3"/>
    <n v="556"/>
    <x v="1"/>
    <s v="Outpatient"/>
    <n v="200"/>
    <n v="64"/>
    <n v="13799"/>
    <n v="4.5999999999999996"/>
    <n v="14.5"/>
    <n v="3.1"/>
  </r>
  <r>
    <x v="8"/>
    <x v="1"/>
    <x v="4"/>
    <n v="556"/>
    <x v="1"/>
    <s v="Outpatient"/>
    <n v="239"/>
    <n v="79"/>
    <n v="14471"/>
    <n v="5.5"/>
    <n v="16.5"/>
    <n v="3"/>
  </r>
  <r>
    <x v="8"/>
    <x v="1"/>
    <x v="4"/>
    <n v="555"/>
    <x v="0"/>
    <s v="Outpatient"/>
    <n v="109"/>
    <n v="38"/>
    <n v="14471"/>
    <n v="2.6"/>
    <n v="7.5"/>
    <n v="2.9"/>
  </r>
  <r>
    <x v="8"/>
    <x v="1"/>
    <x v="6"/>
    <n v="555"/>
    <x v="0"/>
    <s v="Outpatient"/>
    <n v="58"/>
    <n v="33"/>
    <n v="17389"/>
    <n v="1.9"/>
    <n v="3.3"/>
    <n v="1.8"/>
  </r>
  <r>
    <x v="8"/>
    <x v="1"/>
    <x v="6"/>
    <n v="556"/>
    <x v="1"/>
    <s v="Outpatient"/>
    <n v="128"/>
    <n v="64"/>
    <n v="17389"/>
    <n v="3.7"/>
    <n v="7.4"/>
    <n v="2"/>
  </r>
  <r>
    <x v="9"/>
    <x v="0"/>
    <x v="9"/>
    <n v="556"/>
    <x v="1"/>
    <s v="Outpatient"/>
    <n v="87"/>
    <n v="32"/>
    <n v="14063"/>
    <n v="2.2999999999999998"/>
    <n v="6.2"/>
    <n v="2.7"/>
  </r>
  <r>
    <x v="9"/>
    <x v="0"/>
    <x v="9"/>
    <n v="555"/>
    <x v="0"/>
    <s v="Outpatient"/>
    <n v="63"/>
    <n v="24"/>
    <n v="14063"/>
    <n v="1.7"/>
    <n v="4.5"/>
    <n v="2.6"/>
  </r>
  <r>
    <x v="9"/>
    <x v="0"/>
    <x v="3"/>
    <n v="555"/>
    <x v="0"/>
    <s v="Outpatient"/>
    <n v="94"/>
    <n v="26"/>
    <n v="14191"/>
    <n v="1.8"/>
    <n v="6.6"/>
    <n v="3.6"/>
  </r>
  <r>
    <x v="9"/>
    <x v="0"/>
    <x v="3"/>
    <n v="556"/>
    <x v="1"/>
    <s v="Outpatient"/>
    <n v="147"/>
    <n v="47"/>
    <n v="14191"/>
    <n v="3.3"/>
    <n v="10.4"/>
    <n v="3.1"/>
  </r>
  <r>
    <x v="9"/>
    <x v="0"/>
    <x v="4"/>
    <n v="556"/>
    <x v="1"/>
    <s v="Outpatient"/>
    <n v="182"/>
    <n v="67"/>
    <n v="14389"/>
    <n v="4.7"/>
    <n v="12.6"/>
    <n v="2.7"/>
  </r>
  <r>
    <x v="9"/>
    <x v="0"/>
    <x v="4"/>
    <n v="555"/>
    <x v="0"/>
    <s v="Outpatient"/>
    <n v="77"/>
    <n v="34"/>
    <n v="14389"/>
    <n v="2.4"/>
    <n v="5.4"/>
    <n v="2.2999999999999998"/>
  </r>
  <r>
    <x v="0"/>
    <x v="0"/>
    <x v="1"/>
    <n v="555"/>
    <x v="0"/>
    <s v="Outpatient"/>
    <n v="1"/>
    <n v="1"/>
    <n v="4940"/>
    <n v="0.2"/>
    <n v="0.2"/>
    <n v="1"/>
  </r>
  <r>
    <x v="0"/>
    <x v="0"/>
    <x v="6"/>
    <n v="555"/>
    <x v="0"/>
    <s v="Outpatient"/>
    <n v="1"/>
    <n v="1"/>
    <n v="4539"/>
    <n v="0.2"/>
    <n v="0.2"/>
    <n v="1"/>
  </r>
  <r>
    <x v="1"/>
    <x v="0"/>
    <x v="9"/>
    <n v="555"/>
    <x v="0"/>
    <s v="Outpatient"/>
    <n v="47"/>
    <n v="8"/>
    <n v="16063"/>
    <n v="0.5"/>
    <n v="2.9"/>
    <n v="5.9"/>
  </r>
  <r>
    <x v="1"/>
    <x v="0"/>
    <x v="9"/>
    <n v="556"/>
    <x v="1"/>
    <s v="Outpatient"/>
    <n v="6"/>
    <n v="4"/>
    <n v="16063"/>
    <n v="0.2"/>
    <n v="0.4"/>
    <n v="1.5"/>
  </r>
  <r>
    <x v="1"/>
    <x v="0"/>
    <x v="3"/>
    <n v="555"/>
    <x v="0"/>
    <s v="Outpatient"/>
    <n v="52"/>
    <n v="8"/>
    <n v="15177"/>
    <n v="0.5"/>
    <n v="3.4"/>
    <n v="6.5"/>
  </r>
  <r>
    <x v="1"/>
    <x v="0"/>
    <x v="3"/>
    <n v="556"/>
    <x v="1"/>
    <s v="Outpatient"/>
    <n v="37"/>
    <n v="8"/>
    <n v="15177"/>
    <n v="0.5"/>
    <n v="2.4"/>
    <n v="4.5999999999999996"/>
  </r>
  <r>
    <x v="1"/>
    <x v="0"/>
    <x v="4"/>
    <n v="556"/>
    <x v="1"/>
    <s v="Outpatient"/>
    <n v="35"/>
    <n v="7"/>
    <n v="15709"/>
    <n v="0.4"/>
    <n v="2.2000000000000002"/>
    <n v="5"/>
  </r>
  <r>
    <x v="1"/>
    <x v="0"/>
    <x v="4"/>
    <n v="555"/>
    <x v="0"/>
    <s v="Outpatient"/>
    <n v="45"/>
    <n v="9"/>
    <n v="15709"/>
    <n v="0.6"/>
    <n v="2.9"/>
    <n v="5"/>
  </r>
  <r>
    <x v="2"/>
    <x v="0"/>
    <x v="5"/>
    <n v="555"/>
    <x v="0"/>
    <s v="Outpatient"/>
    <n v="72"/>
    <n v="15"/>
    <n v="14203"/>
    <n v="1.1000000000000001"/>
    <n v="5.0999999999999996"/>
    <n v="4.8"/>
  </r>
  <r>
    <x v="2"/>
    <x v="0"/>
    <x v="5"/>
    <n v="556"/>
    <x v="1"/>
    <s v="Outpatient"/>
    <n v="24"/>
    <n v="9"/>
    <n v="14203"/>
    <n v="0.6"/>
    <n v="1.7"/>
    <n v="2.7"/>
  </r>
  <r>
    <x v="3"/>
    <x v="1"/>
    <x v="5"/>
    <n v="556"/>
    <x v="1"/>
    <s v="Outpatient"/>
    <n v="40"/>
    <n v="9"/>
    <n v="8835"/>
    <n v="1"/>
    <n v="4.5"/>
    <n v="4.4000000000000004"/>
  </r>
  <r>
    <x v="3"/>
    <x v="1"/>
    <x v="5"/>
    <n v="555"/>
    <x v="0"/>
    <s v="Outpatient"/>
    <n v="43"/>
    <n v="14"/>
    <n v="8835"/>
    <n v="1.6"/>
    <n v="4.9000000000000004"/>
    <n v="3.1"/>
  </r>
  <r>
    <x v="4"/>
    <x v="0"/>
    <x v="7"/>
    <n v="556"/>
    <x v="1"/>
    <s v="Outpatient"/>
    <n v="456"/>
    <n v="133"/>
    <n v="71465"/>
    <n v="1.9"/>
    <n v="6.4"/>
    <n v="3.4"/>
  </r>
  <r>
    <x v="4"/>
    <x v="0"/>
    <x v="7"/>
    <n v="555"/>
    <x v="0"/>
    <s v="Outpatient"/>
    <n v="571"/>
    <n v="108"/>
    <n v="71465"/>
    <n v="1.5"/>
    <n v="8"/>
    <n v="5.3"/>
  </r>
  <r>
    <x v="4"/>
    <x v="0"/>
    <x v="8"/>
    <n v="555"/>
    <x v="0"/>
    <s v="Outpatient"/>
    <n v="505"/>
    <n v="123"/>
    <n v="71929"/>
    <n v="1.7"/>
    <n v="7"/>
    <n v="4.0999999999999996"/>
  </r>
  <r>
    <x v="4"/>
    <x v="0"/>
    <x v="8"/>
    <n v="556"/>
    <x v="1"/>
    <s v="Outpatient"/>
    <n v="426"/>
    <n v="135"/>
    <n v="71929"/>
    <n v="1.9"/>
    <n v="5.9"/>
    <n v="3.2"/>
  </r>
  <r>
    <x v="4"/>
    <x v="0"/>
    <x v="6"/>
    <n v="555"/>
    <x v="0"/>
    <s v="Outpatient"/>
    <n v="481"/>
    <n v="115"/>
    <n v="70606"/>
    <n v="1.6"/>
    <n v="6.8"/>
    <n v="4.2"/>
  </r>
  <r>
    <x v="4"/>
    <x v="0"/>
    <x v="6"/>
    <n v="556"/>
    <x v="1"/>
    <s v="Outpatient"/>
    <n v="284"/>
    <n v="107"/>
    <n v="70606"/>
    <n v="1.5"/>
    <n v="4"/>
    <n v="2.7"/>
  </r>
  <r>
    <x v="4"/>
    <x v="1"/>
    <x v="5"/>
    <n v="555"/>
    <x v="0"/>
    <s v="Outpatient"/>
    <n v="417"/>
    <n v="111"/>
    <n v="69760"/>
    <n v="1.6"/>
    <n v="6"/>
    <n v="3.8"/>
  </r>
  <r>
    <x v="4"/>
    <x v="1"/>
    <x v="5"/>
    <n v="556"/>
    <x v="1"/>
    <s v="Outpatient"/>
    <n v="307"/>
    <n v="126"/>
    <n v="69760"/>
    <n v="1.8"/>
    <n v="4.4000000000000004"/>
    <n v="2.4"/>
  </r>
  <r>
    <x v="4"/>
    <x v="1"/>
    <x v="2"/>
    <n v="556"/>
    <x v="1"/>
    <s v="Outpatient"/>
    <n v="521"/>
    <n v="155"/>
    <n v="64310"/>
    <n v="2.4"/>
    <n v="8.1"/>
    <n v="3.4"/>
  </r>
  <r>
    <x v="4"/>
    <x v="1"/>
    <x v="2"/>
    <n v="555"/>
    <x v="0"/>
    <s v="Outpatient"/>
    <n v="738"/>
    <n v="121"/>
    <n v="64310"/>
    <n v="1.9"/>
    <n v="11.5"/>
    <n v="6.1"/>
  </r>
  <r>
    <x v="6"/>
    <x v="1"/>
    <x v="3"/>
    <n v="555"/>
    <x v="0"/>
    <s v="Outpatient"/>
    <n v="275"/>
    <n v="92"/>
    <n v="61951"/>
    <n v="1.5"/>
    <n v="4.4000000000000004"/>
    <n v="3"/>
  </r>
  <r>
    <x v="6"/>
    <x v="1"/>
    <x v="3"/>
    <n v="556"/>
    <x v="1"/>
    <s v="Outpatient"/>
    <n v="416"/>
    <n v="186"/>
    <n v="61951"/>
    <n v="3"/>
    <n v="6.7"/>
    <n v="2.2000000000000002"/>
  </r>
  <r>
    <x v="6"/>
    <x v="1"/>
    <x v="4"/>
    <n v="556"/>
    <x v="1"/>
    <s v="Outpatient"/>
    <n v="517"/>
    <n v="230"/>
    <n v="65486"/>
    <n v="3.5"/>
    <n v="7.9"/>
    <n v="2.2000000000000002"/>
  </r>
  <r>
    <x v="6"/>
    <x v="1"/>
    <x v="4"/>
    <n v="555"/>
    <x v="0"/>
    <s v="Outpatient"/>
    <n v="365"/>
    <n v="121"/>
    <n v="65486"/>
    <n v="1.8"/>
    <n v="5.6"/>
    <n v="3"/>
  </r>
  <r>
    <x v="7"/>
    <x v="1"/>
    <x v="5"/>
    <n v="555"/>
    <x v="0"/>
    <s v="Outpatient"/>
    <n v="17"/>
    <n v="3"/>
    <n v="15500"/>
    <n v="0.2"/>
    <n v="1.1000000000000001"/>
    <n v="5.7"/>
  </r>
  <r>
    <x v="7"/>
    <x v="1"/>
    <x v="5"/>
    <n v="556"/>
    <x v="1"/>
    <s v="Outpatient"/>
    <n v="2"/>
    <n v="2"/>
    <n v="15500"/>
    <n v="0.1"/>
    <n v="0.1"/>
    <n v="1"/>
  </r>
  <r>
    <x v="8"/>
    <x v="0"/>
    <x v="3"/>
    <n v="556"/>
    <x v="1"/>
    <s v="Outpatient"/>
    <n v="132"/>
    <n v="50"/>
    <n v="15490"/>
    <n v="3.2"/>
    <n v="8.5"/>
    <n v="2.6"/>
  </r>
  <r>
    <x v="8"/>
    <x v="0"/>
    <x v="3"/>
    <n v="555"/>
    <x v="0"/>
    <s v="Outpatient"/>
    <n v="114"/>
    <n v="33"/>
    <n v="15490"/>
    <n v="2.1"/>
    <n v="7.4"/>
    <n v="3.5"/>
  </r>
  <r>
    <x v="8"/>
    <x v="0"/>
    <x v="4"/>
    <n v="555"/>
    <x v="0"/>
    <s v="Outpatient"/>
    <n v="131"/>
    <n v="52"/>
    <n v="16016"/>
    <n v="3.2"/>
    <n v="8.1999999999999993"/>
    <n v="2.5"/>
  </r>
  <r>
    <x v="8"/>
    <x v="0"/>
    <x v="4"/>
    <n v="556"/>
    <x v="1"/>
    <s v="Outpatient"/>
    <n v="176"/>
    <n v="59"/>
    <n v="16016"/>
    <n v="3.7"/>
    <n v="11"/>
    <n v="3"/>
  </r>
  <r>
    <x v="9"/>
    <x v="0"/>
    <x v="2"/>
    <n v="555"/>
    <x v="0"/>
    <s v="Outpatient"/>
    <n v="178"/>
    <n v="40"/>
    <n v="14279"/>
    <n v="2.8"/>
    <n v="12.5"/>
    <n v="4.5"/>
  </r>
  <r>
    <x v="9"/>
    <x v="0"/>
    <x v="2"/>
    <n v="556"/>
    <x v="1"/>
    <s v="Outpatient"/>
    <n v="236"/>
    <n v="74"/>
    <n v="14279"/>
    <n v="5.2"/>
    <n v="16.5"/>
    <n v="3.2"/>
  </r>
  <r>
    <x v="9"/>
    <x v="1"/>
    <x v="9"/>
    <n v="556"/>
    <x v="1"/>
    <s v="Outpatient"/>
    <n v="55"/>
    <n v="19"/>
    <n v="9547"/>
    <n v="2"/>
    <n v="5.8"/>
    <n v="2.9"/>
  </r>
  <r>
    <x v="9"/>
    <x v="1"/>
    <x v="9"/>
    <n v="555"/>
    <x v="0"/>
    <s v="Outpatient"/>
    <n v="20"/>
    <n v="8"/>
    <n v="9547"/>
    <n v="0.8"/>
    <n v="2.1"/>
    <n v="2.5"/>
  </r>
  <r>
    <x v="9"/>
    <x v="1"/>
    <x v="3"/>
    <n v="555"/>
    <x v="0"/>
    <s v="Outpatient"/>
    <n v="14"/>
    <n v="11"/>
    <n v="9639"/>
    <n v="1.1000000000000001"/>
    <n v="1.5"/>
    <n v="1.3"/>
  </r>
  <r>
    <x v="9"/>
    <x v="1"/>
    <x v="3"/>
    <n v="556"/>
    <x v="1"/>
    <s v="Outpatient"/>
    <n v="86"/>
    <n v="38"/>
    <n v="9639"/>
    <n v="3.9"/>
    <n v="8.9"/>
    <n v="2.2999999999999998"/>
  </r>
  <r>
    <x v="9"/>
    <x v="1"/>
    <x v="1"/>
    <n v="556"/>
    <x v="1"/>
    <s v="Outpatient"/>
    <n v="187"/>
    <n v="60"/>
    <n v="10050"/>
    <n v="6"/>
    <n v="18.600000000000001"/>
    <n v="3.1"/>
  </r>
  <r>
    <x v="9"/>
    <x v="1"/>
    <x v="1"/>
    <n v="555"/>
    <x v="0"/>
    <s v="Outpatient"/>
    <n v="82"/>
    <n v="20"/>
    <n v="10050"/>
    <n v="2"/>
    <n v="8.1999999999999993"/>
    <n v="4.0999999999999996"/>
  </r>
  <r>
    <x v="9"/>
    <x v="1"/>
    <x v="6"/>
    <n v="555"/>
    <x v="0"/>
    <s v="Outpatient"/>
    <n v="36"/>
    <n v="21"/>
    <n v="10376"/>
    <n v="2"/>
    <n v="3.5"/>
    <n v="1.7"/>
  </r>
  <r>
    <x v="9"/>
    <x v="1"/>
    <x v="6"/>
    <n v="556"/>
    <x v="1"/>
    <s v="Outpatient"/>
    <n v="92"/>
    <n v="54"/>
    <n v="10376"/>
    <n v="5.2"/>
    <n v="8.9"/>
    <n v="1.7"/>
  </r>
  <r>
    <x v="0"/>
    <x v="1"/>
    <x v="5"/>
    <n v="556"/>
    <x v="1"/>
    <s v="Outpatient"/>
    <n v="1"/>
    <n v="1"/>
    <n v="5223"/>
    <n v="0.2"/>
    <n v="0.2"/>
    <n v="1"/>
  </r>
  <r>
    <x v="1"/>
    <x v="0"/>
    <x v="7"/>
    <n v="556"/>
    <x v="1"/>
    <s v="Outpatient"/>
    <n v="10"/>
    <n v="4"/>
    <n v="16171"/>
    <n v="0.2"/>
    <n v="0.6"/>
    <n v="2.5"/>
  </r>
  <r>
    <x v="1"/>
    <x v="0"/>
    <x v="7"/>
    <n v="555"/>
    <x v="0"/>
    <s v="Outpatient"/>
    <n v="50"/>
    <n v="4"/>
    <n v="16171"/>
    <n v="0.2"/>
    <n v="3.1"/>
    <n v="12.5"/>
  </r>
  <r>
    <x v="1"/>
    <x v="1"/>
    <x v="5"/>
    <n v="555"/>
    <x v="0"/>
    <s v="Outpatient"/>
    <n v="127"/>
    <n v="10"/>
    <n v="16852"/>
    <n v="0.6"/>
    <n v="7.5"/>
    <n v="12.7"/>
  </r>
  <r>
    <x v="1"/>
    <x v="1"/>
    <x v="5"/>
    <n v="556"/>
    <x v="1"/>
    <s v="Outpatient"/>
    <n v="63"/>
    <n v="4"/>
    <n v="16852"/>
    <n v="0.2"/>
    <n v="3.7"/>
    <n v="15.8"/>
  </r>
  <r>
    <x v="2"/>
    <x v="0"/>
    <x v="8"/>
    <n v="555"/>
    <x v="0"/>
    <s v="Outpatient"/>
    <n v="71"/>
    <n v="16"/>
    <n v="13190"/>
    <n v="1.2"/>
    <n v="5.4"/>
    <n v="4.4000000000000004"/>
  </r>
  <r>
    <x v="2"/>
    <x v="0"/>
    <x v="8"/>
    <n v="556"/>
    <x v="1"/>
    <s v="Outpatient"/>
    <n v="52"/>
    <n v="7"/>
    <n v="13190"/>
    <n v="0.5"/>
    <n v="3.9"/>
    <n v="7.4"/>
  </r>
  <r>
    <x v="2"/>
    <x v="1"/>
    <x v="9"/>
    <n v="556"/>
    <x v="1"/>
    <s v="Outpatient"/>
    <n v="26"/>
    <n v="11"/>
    <n v="13487"/>
    <n v="0.8"/>
    <n v="1.9"/>
    <n v="2.4"/>
  </r>
  <r>
    <x v="2"/>
    <x v="1"/>
    <x v="9"/>
    <n v="555"/>
    <x v="0"/>
    <s v="Outpatient"/>
    <n v="70"/>
    <n v="13"/>
    <n v="13487"/>
    <n v="1"/>
    <n v="5.2"/>
    <n v="5.4"/>
  </r>
  <r>
    <x v="2"/>
    <x v="1"/>
    <x v="3"/>
    <n v="555"/>
    <x v="0"/>
    <s v="Outpatient"/>
    <n v="55"/>
    <n v="11"/>
    <n v="13257"/>
    <n v="0.8"/>
    <n v="4.0999999999999996"/>
    <n v="5"/>
  </r>
  <r>
    <x v="2"/>
    <x v="1"/>
    <x v="3"/>
    <n v="556"/>
    <x v="1"/>
    <s v="Outpatient"/>
    <n v="16"/>
    <n v="7"/>
    <n v="13257"/>
    <n v="0.5"/>
    <n v="1.2"/>
    <n v="2.2999999999999998"/>
  </r>
  <r>
    <x v="2"/>
    <x v="1"/>
    <x v="0"/>
    <n v="556"/>
    <x v="1"/>
    <s v="Outpatient"/>
    <n v="57"/>
    <n v="13"/>
    <n v="14597"/>
    <n v="0.9"/>
    <n v="3.9"/>
    <n v="4.4000000000000004"/>
  </r>
  <r>
    <x v="2"/>
    <x v="1"/>
    <x v="0"/>
    <n v="555"/>
    <x v="0"/>
    <s v="Outpatient"/>
    <n v="225"/>
    <n v="24"/>
    <n v="14597"/>
    <n v="1.6"/>
    <n v="15.4"/>
    <n v="9.4"/>
  </r>
  <r>
    <x v="2"/>
    <x v="1"/>
    <x v="1"/>
    <n v="555"/>
    <x v="0"/>
    <s v="Outpatient"/>
    <n v="220"/>
    <n v="22"/>
    <n v="14161"/>
    <n v="1.6"/>
    <n v="15.5"/>
    <n v="10"/>
  </r>
  <r>
    <x v="2"/>
    <x v="1"/>
    <x v="1"/>
    <n v="556"/>
    <x v="1"/>
    <s v="Outpatient"/>
    <n v="112"/>
    <n v="9"/>
    <n v="14161"/>
    <n v="0.6"/>
    <n v="7.9"/>
    <n v="12.4"/>
  </r>
  <r>
    <x v="3"/>
    <x v="0"/>
    <x v="9"/>
    <n v="555"/>
    <x v="0"/>
    <s v="Outpatient"/>
    <n v="35"/>
    <n v="9"/>
    <n v="9036"/>
    <n v="1"/>
    <n v="3.9"/>
    <n v="3.9"/>
  </r>
  <r>
    <x v="3"/>
    <x v="0"/>
    <x v="9"/>
    <n v="556"/>
    <x v="1"/>
    <s v="Outpatient"/>
    <n v="44"/>
    <n v="11"/>
    <n v="9036"/>
    <n v="1.2"/>
    <n v="4.9000000000000004"/>
    <n v="4"/>
  </r>
  <r>
    <x v="3"/>
    <x v="0"/>
    <x v="3"/>
    <n v="555"/>
    <x v="0"/>
    <s v="Outpatient"/>
    <n v="43"/>
    <n v="11"/>
    <n v="8530"/>
    <n v="1.3"/>
    <n v="5"/>
    <n v="3.9"/>
  </r>
  <r>
    <x v="3"/>
    <x v="0"/>
    <x v="3"/>
    <n v="556"/>
    <x v="1"/>
    <s v="Outpatient"/>
    <n v="38"/>
    <n v="11"/>
    <n v="8530"/>
    <n v="1.3"/>
    <n v="4.5"/>
    <n v="3.5"/>
  </r>
  <r>
    <x v="3"/>
    <x v="0"/>
    <x v="0"/>
    <n v="555"/>
    <x v="0"/>
    <s v="Outpatient"/>
    <n v="59"/>
    <n v="15"/>
    <n v="9083"/>
    <n v="1.7"/>
    <n v="6.5"/>
    <n v="3.9"/>
  </r>
  <r>
    <x v="3"/>
    <x v="0"/>
    <x v="0"/>
    <n v="556"/>
    <x v="1"/>
    <s v="Outpatient"/>
    <n v="55"/>
    <n v="14"/>
    <n v="9083"/>
    <n v="1.5"/>
    <n v="6.1"/>
    <n v="3.9"/>
  </r>
  <r>
    <x v="3"/>
    <x v="0"/>
    <x v="1"/>
    <n v="555"/>
    <x v="0"/>
    <s v="Outpatient"/>
    <n v="67"/>
    <n v="13"/>
    <n v="8953"/>
    <n v="1.5"/>
    <n v="7.5"/>
    <n v="5.2"/>
  </r>
  <r>
    <x v="3"/>
    <x v="0"/>
    <x v="1"/>
    <n v="556"/>
    <x v="1"/>
    <s v="Outpatient"/>
    <n v="46"/>
    <n v="13"/>
    <n v="8953"/>
    <n v="1.5"/>
    <n v="5.0999999999999996"/>
    <n v="3.5"/>
  </r>
  <r>
    <x v="3"/>
    <x v="0"/>
    <x v="6"/>
    <n v="555"/>
    <x v="0"/>
    <s v="Outpatient"/>
    <n v="82"/>
    <n v="12"/>
    <n v="8642"/>
    <n v="1.4"/>
    <n v="9.5"/>
    <n v="6.8"/>
  </r>
  <r>
    <x v="3"/>
    <x v="0"/>
    <x v="6"/>
    <n v="556"/>
    <x v="1"/>
    <s v="Outpatient"/>
    <n v="28"/>
    <n v="6"/>
    <n v="8642"/>
    <n v="0.7"/>
    <n v="3.2"/>
    <n v="4.7"/>
  </r>
  <r>
    <x v="3"/>
    <x v="1"/>
    <x v="7"/>
    <n v="555"/>
    <x v="0"/>
    <s v="Outpatient"/>
    <n v="27"/>
    <n v="5"/>
    <n v="8756"/>
    <n v="0.6"/>
    <n v="3.1"/>
    <n v="5.4"/>
  </r>
  <r>
    <x v="3"/>
    <x v="1"/>
    <x v="7"/>
    <n v="556"/>
    <x v="1"/>
    <s v="Outpatient"/>
    <n v="12"/>
    <n v="6"/>
    <n v="8756"/>
    <n v="0.7"/>
    <n v="1.4"/>
    <n v="2"/>
  </r>
  <r>
    <x v="3"/>
    <x v="1"/>
    <x v="8"/>
    <n v="555"/>
    <x v="0"/>
    <s v="Outpatient"/>
    <n v="28"/>
    <n v="7"/>
    <n v="8635"/>
    <n v="0.8"/>
    <n v="3.2"/>
    <n v="4"/>
  </r>
  <r>
    <x v="3"/>
    <x v="1"/>
    <x v="8"/>
    <n v="556"/>
    <x v="1"/>
    <s v="Outpatient"/>
    <n v="19"/>
    <n v="7"/>
    <n v="8635"/>
    <n v="0.8"/>
    <n v="2.2000000000000002"/>
    <n v="2.7"/>
  </r>
  <r>
    <x v="5"/>
    <x v="0"/>
    <x v="5"/>
    <n v="556"/>
    <x v="1"/>
    <s v="Outpatient"/>
    <n v="2"/>
    <n v="1"/>
    <n v="7740"/>
    <n v="0.1"/>
    <n v="0.3"/>
    <n v="2"/>
  </r>
  <r>
    <x v="5"/>
    <x v="1"/>
    <x v="9"/>
    <n v="555"/>
    <x v="0"/>
    <s v="Outpatient"/>
    <n v="1"/>
    <n v="1"/>
    <n v="7955"/>
    <n v="0.1"/>
    <n v="0.1"/>
    <n v="1"/>
  </r>
  <r>
    <x v="4"/>
    <x v="0"/>
    <x v="3"/>
    <n v="556"/>
    <x v="1"/>
    <s v="Outpatient"/>
    <n v="369"/>
    <n v="136"/>
    <n v="70045"/>
    <n v="1.9"/>
    <n v="5.3"/>
    <n v="2.7"/>
  </r>
  <r>
    <x v="4"/>
    <x v="0"/>
    <x v="3"/>
    <n v="555"/>
    <x v="0"/>
    <s v="Outpatient"/>
    <n v="447"/>
    <n v="123"/>
    <n v="70045"/>
    <n v="1.8"/>
    <n v="6.4"/>
    <n v="3.6"/>
  </r>
  <r>
    <x v="4"/>
    <x v="0"/>
    <x v="4"/>
    <n v="555"/>
    <x v="0"/>
    <s v="Outpatient"/>
    <n v="599"/>
    <n v="141"/>
    <n v="73753"/>
    <n v="1.9"/>
    <n v="8.1"/>
    <n v="4.2"/>
  </r>
  <r>
    <x v="4"/>
    <x v="0"/>
    <x v="4"/>
    <n v="556"/>
    <x v="1"/>
    <s v="Outpatient"/>
    <n v="432"/>
    <n v="155"/>
    <n v="73753"/>
    <n v="2.1"/>
    <n v="5.9"/>
    <n v="2.8"/>
  </r>
  <r>
    <x v="6"/>
    <x v="0"/>
    <x v="11"/>
    <n v="556"/>
    <x v="1"/>
    <s v="Outpatient"/>
    <n v="320"/>
    <n v="129"/>
    <n v="60058"/>
    <n v="2.1"/>
    <n v="5.3"/>
    <n v="2.5"/>
  </r>
  <r>
    <x v="6"/>
    <x v="0"/>
    <x v="11"/>
    <n v="555"/>
    <x v="0"/>
    <s v="Outpatient"/>
    <n v="343"/>
    <n v="112"/>
    <n v="60058"/>
    <n v="1.9"/>
    <n v="5.7"/>
    <n v="3.1"/>
  </r>
  <r>
    <x v="6"/>
    <x v="0"/>
    <x v="0"/>
    <n v="556"/>
    <x v="1"/>
    <s v="Outpatient"/>
    <n v="801"/>
    <n v="299"/>
    <n v="76505"/>
    <n v="3.9"/>
    <n v="10.5"/>
    <n v="2.7"/>
  </r>
  <r>
    <x v="6"/>
    <x v="0"/>
    <x v="0"/>
    <n v="555"/>
    <x v="0"/>
    <s v="Outpatient"/>
    <n v="886"/>
    <n v="214"/>
    <n v="76505"/>
    <n v="2.8"/>
    <n v="11.6"/>
    <n v="4.0999999999999996"/>
  </r>
  <r>
    <x v="6"/>
    <x v="0"/>
    <x v="1"/>
    <n v="555"/>
    <x v="0"/>
    <s v="Outpatient"/>
    <n v="910"/>
    <n v="191"/>
    <n v="75935"/>
    <n v="2.5"/>
    <n v="12"/>
    <n v="4.8"/>
  </r>
  <r>
    <x v="6"/>
    <x v="0"/>
    <x v="1"/>
    <n v="556"/>
    <x v="1"/>
    <s v="Outpatient"/>
    <n v="862"/>
    <n v="293"/>
    <n v="75935"/>
    <n v="3.9"/>
    <n v="11.4"/>
    <n v="2.9"/>
  </r>
  <r>
    <x v="6"/>
    <x v="1"/>
    <x v="7"/>
    <n v="556"/>
    <x v="1"/>
    <s v="Outpatient"/>
    <n v="383"/>
    <n v="157"/>
    <n v="57041"/>
    <n v="2.8"/>
    <n v="6.7"/>
    <n v="2.4"/>
  </r>
  <r>
    <x v="6"/>
    <x v="1"/>
    <x v="7"/>
    <n v="555"/>
    <x v="0"/>
    <s v="Outpatient"/>
    <n v="256"/>
    <n v="84"/>
    <n v="57041"/>
    <n v="1.5"/>
    <n v="4.5"/>
    <n v="3"/>
  </r>
  <r>
    <x v="6"/>
    <x v="1"/>
    <x v="8"/>
    <n v="555"/>
    <x v="0"/>
    <s v="Outpatient"/>
    <n v="334"/>
    <n v="90"/>
    <n v="59031"/>
    <n v="1.5"/>
    <n v="5.7"/>
    <n v="3.7"/>
  </r>
  <r>
    <x v="6"/>
    <x v="1"/>
    <x v="8"/>
    <n v="556"/>
    <x v="1"/>
    <s v="Outpatient"/>
    <n v="532"/>
    <n v="169"/>
    <n v="59031"/>
    <n v="2.9"/>
    <n v="9"/>
    <n v="3.1"/>
  </r>
  <r>
    <x v="6"/>
    <x v="1"/>
    <x v="6"/>
    <n v="555"/>
    <x v="0"/>
    <s v="Outpatient"/>
    <n v="288"/>
    <n v="100"/>
    <n v="67125"/>
    <n v="1.5"/>
    <n v="4.3"/>
    <n v="2.9"/>
  </r>
  <r>
    <x v="6"/>
    <x v="1"/>
    <x v="6"/>
    <n v="556"/>
    <x v="1"/>
    <s v="Outpatient"/>
    <n v="341"/>
    <n v="172"/>
    <n v="67125"/>
    <n v="2.6"/>
    <n v="5.0999999999999996"/>
    <n v="2"/>
  </r>
  <r>
    <x v="7"/>
    <x v="0"/>
    <x v="9"/>
    <n v="556"/>
    <x v="1"/>
    <s v="Outpatient"/>
    <n v="3"/>
    <n v="2"/>
    <n v="13743"/>
    <n v="0.1"/>
    <n v="0.2"/>
    <n v="1.5"/>
  </r>
  <r>
    <x v="7"/>
    <x v="0"/>
    <x v="3"/>
    <n v="556"/>
    <x v="1"/>
    <s v="Outpatient"/>
    <n v="1"/>
    <n v="1"/>
    <n v="12893"/>
    <n v="0.1"/>
    <n v="0.1"/>
    <n v="1"/>
  </r>
  <r>
    <x v="7"/>
    <x v="0"/>
    <x v="4"/>
    <n v="556"/>
    <x v="1"/>
    <s v="Outpatient"/>
    <n v="1"/>
    <n v="1"/>
    <n v="13694"/>
    <n v="0.1"/>
    <n v="0.1"/>
    <n v="1"/>
  </r>
  <r>
    <x v="7"/>
    <x v="0"/>
    <x v="4"/>
    <n v="555"/>
    <x v="0"/>
    <s v="Outpatient"/>
    <n v="6"/>
    <n v="4"/>
    <n v="13694"/>
    <n v="0.3"/>
    <n v="0.4"/>
    <n v="1.5"/>
  </r>
  <r>
    <x v="7"/>
    <x v="0"/>
    <x v="6"/>
    <n v="556"/>
    <x v="1"/>
    <s v="Outpatient"/>
    <n v="4"/>
    <n v="2"/>
    <n v="13696"/>
    <n v="0.1"/>
    <n v="0.3"/>
    <n v="2"/>
  </r>
  <r>
    <x v="8"/>
    <x v="0"/>
    <x v="7"/>
    <n v="556"/>
    <x v="1"/>
    <s v="Outpatient"/>
    <n v="117"/>
    <n v="47"/>
    <n v="13991"/>
    <n v="3.4"/>
    <n v="8.4"/>
    <n v="2.5"/>
  </r>
  <r>
    <x v="8"/>
    <x v="0"/>
    <x v="7"/>
    <n v="555"/>
    <x v="0"/>
    <s v="Outpatient"/>
    <n v="64"/>
    <n v="25"/>
    <n v="13991"/>
    <n v="1.8"/>
    <n v="4.5999999999999996"/>
    <n v="2.6"/>
  </r>
  <r>
    <x v="8"/>
    <x v="0"/>
    <x v="8"/>
    <n v="555"/>
    <x v="0"/>
    <s v="Outpatient"/>
    <n v="106"/>
    <n v="34"/>
    <n v="14552"/>
    <n v="2.2999999999999998"/>
    <n v="7.3"/>
    <n v="3.1"/>
  </r>
  <r>
    <x v="8"/>
    <x v="0"/>
    <x v="8"/>
    <n v="556"/>
    <x v="1"/>
    <s v="Outpatient"/>
    <n v="136"/>
    <n v="50"/>
    <n v="14552"/>
    <n v="3.4"/>
    <n v="9.3000000000000007"/>
    <n v="2.7"/>
  </r>
  <r>
    <x v="8"/>
    <x v="1"/>
    <x v="5"/>
    <n v="556"/>
    <x v="1"/>
    <s v="Outpatient"/>
    <n v="206"/>
    <n v="87"/>
    <n v="14927"/>
    <n v="5.8"/>
    <n v="13.8"/>
    <n v="2.4"/>
  </r>
  <r>
    <x v="8"/>
    <x v="1"/>
    <x v="5"/>
    <n v="555"/>
    <x v="0"/>
    <s v="Outpatient"/>
    <n v="95"/>
    <n v="44"/>
    <n v="14927"/>
    <n v="2.9"/>
    <n v="6.4"/>
    <n v="2.2000000000000002"/>
  </r>
  <r>
    <x v="8"/>
    <x v="1"/>
    <x v="2"/>
    <n v="555"/>
    <x v="0"/>
    <s v="Outpatient"/>
    <n v="150"/>
    <n v="48"/>
    <n v="16351"/>
    <n v="2.9"/>
    <n v="9.1999999999999993"/>
    <n v="3.1"/>
  </r>
  <r>
    <x v="8"/>
    <x v="1"/>
    <x v="2"/>
    <n v="556"/>
    <x v="1"/>
    <s v="Outpatient"/>
    <n v="254"/>
    <n v="102"/>
    <n v="16351"/>
    <n v="6.2"/>
    <n v="15.5"/>
    <n v="2.5"/>
  </r>
  <r>
    <x v="0"/>
    <x v="0"/>
    <x v="2"/>
    <n v="556"/>
    <x v="1"/>
    <s v="Outpatient"/>
    <n v="4"/>
    <n v="1"/>
    <n v="2491"/>
    <n v="0.4"/>
    <n v="1.6"/>
    <n v="4"/>
  </r>
  <r>
    <x v="0"/>
    <x v="1"/>
    <x v="11"/>
    <n v="556"/>
    <x v="1"/>
    <s v="Outpatient"/>
    <n v="21"/>
    <n v="2"/>
    <n v="2628"/>
    <n v="0.8"/>
    <n v="8"/>
    <n v="10.5"/>
  </r>
  <r>
    <x v="2"/>
    <x v="0"/>
    <x v="11"/>
    <n v="555"/>
    <x v="0"/>
    <s v="Outpatient"/>
    <n v="2"/>
    <n v="1"/>
    <n v="5857"/>
    <n v="0.2"/>
    <n v="0.3"/>
    <n v="2"/>
  </r>
  <r>
    <x v="2"/>
    <x v="0"/>
    <x v="11"/>
    <n v="556"/>
    <x v="1"/>
    <s v="Outpatient"/>
    <n v="1"/>
    <n v="1"/>
    <n v="5857"/>
    <n v="0.2"/>
    <n v="0.2"/>
    <n v="1"/>
  </r>
  <r>
    <x v="2"/>
    <x v="0"/>
    <x v="0"/>
    <n v="555"/>
    <x v="0"/>
    <s v="Outpatient"/>
    <n v="1"/>
    <n v="1"/>
    <n v="5918"/>
    <n v="0.2"/>
    <n v="0.2"/>
    <n v="1"/>
  </r>
  <r>
    <x v="2"/>
    <x v="0"/>
    <x v="1"/>
    <n v="555"/>
    <x v="0"/>
    <s v="Outpatient"/>
    <n v="3"/>
    <n v="2"/>
    <n v="5759"/>
    <n v="0.3"/>
    <n v="0.5"/>
    <n v="1.5"/>
  </r>
  <r>
    <x v="2"/>
    <x v="0"/>
    <x v="1"/>
    <n v="556"/>
    <x v="1"/>
    <s v="Outpatient"/>
    <n v="1"/>
    <n v="1"/>
    <n v="5759"/>
    <n v="0.2"/>
    <n v="0.2"/>
    <n v="1"/>
  </r>
  <r>
    <x v="2"/>
    <x v="0"/>
    <x v="6"/>
    <n v="556"/>
    <x v="1"/>
    <s v="Outpatient"/>
    <n v="6"/>
    <n v="1"/>
    <n v="5568"/>
    <n v="0.2"/>
    <n v="1.1000000000000001"/>
    <n v="6"/>
  </r>
  <r>
    <x v="2"/>
    <x v="0"/>
    <x v="6"/>
    <n v="555"/>
    <x v="0"/>
    <s v="Outpatient"/>
    <n v="10"/>
    <n v="1"/>
    <n v="5568"/>
    <n v="0.2"/>
    <n v="1.8"/>
    <n v="10"/>
  </r>
  <r>
    <x v="2"/>
    <x v="1"/>
    <x v="5"/>
    <n v="556"/>
    <x v="1"/>
    <s v="Outpatient"/>
    <n v="39"/>
    <n v="4"/>
    <n v="6372"/>
    <n v="0.6"/>
    <n v="6.1"/>
    <n v="9.8000000000000007"/>
  </r>
  <r>
    <x v="2"/>
    <x v="1"/>
    <x v="5"/>
    <n v="555"/>
    <x v="0"/>
    <s v="Outpatient"/>
    <n v="17"/>
    <n v="2"/>
    <n v="6372"/>
    <n v="0.3"/>
    <n v="2.7"/>
    <n v="8.5"/>
  </r>
  <r>
    <x v="5"/>
    <x v="1"/>
    <x v="5"/>
    <n v="556"/>
    <x v="1"/>
    <s v="Outpatient"/>
    <n v="2"/>
    <n v="1"/>
    <n v="4036"/>
    <n v="0.2"/>
    <n v="0.5"/>
    <n v="2"/>
  </r>
  <r>
    <x v="4"/>
    <x v="0"/>
    <x v="11"/>
    <n v="556"/>
    <x v="1"/>
    <s v="Outpatient"/>
    <n v="36"/>
    <n v="20"/>
    <n v="35210"/>
    <n v="0.6"/>
    <n v="1"/>
    <n v="1.8"/>
  </r>
  <r>
    <x v="4"/>
    <x v="0"/>
    <x v="11"/>
    <n v="555"/>
    <x v="0"/>
    <s v="Outpatient"/>
    <n v="17"/>
    <n v="14"/>
    <n v="35210"/>
    <n v="0.4"/>
    <n v="0.5"/>
    <n v="1.2"/>
  </r>
  <r>
    <x v="4"/>
    <x v="1"/>
    <x v="6"/>
    <n v="555"/>
    <x v="0"/>
    <s v="Outpatient"/>
    <n v="62"/>
    <n v="16"/>
    <n v="32757"/>
    <n v="0.5"/>
    <n v="1.9"/>
    <n v="3.9"/>
  </r>
  <r>
    <x v="4"/>
    <x v="1"/>
    <x v="6"/>
    <n v="556"/>
    <x v="1"/>
    <s v="Outpatient"/>
    <n v="73"/>
    <n v="22"/>
    <n v="32757"/>
    <n v="0.7"/>
    <n v="2.2000000000000002"/>
    <n v="3.3"/>
  </r>
  <r>
    <x v="6"/>
    <x v="0"/>
    <x v="7"/>
    <n v="556"/>
    <x v="1"/>
    <s v="Outpatient"/>
    <n v="39"/>
    <n v="20"/>
    <n v="28115"/>
    <n v="0.7"/>
    <n v="1.4"/>
    <n v="2"/>
  </r>
  <r>
    <x v="6"/>
    <x v="0"/>
    <x v="7"/>
    <n v="555"/>
    <x v="0"/>
    <s v="Outpatient"/>
    <n v="10"/>
    <n v="8"/>
    <n v="28115"/>
    <n v="0.3"/>
    <n v="0.4"/>
    <n v="1.3"/>
  </r>
  <r>
    <x v="6"/>
    <x v="0"/>
    <x v="8"/>
    <n v="555"/>
    <x v="0"/>
    <s v="Outpatient"/>
    <n v="10"/>
    <n v="8"/>
    <n v="29897"/>
    <n v="0.3"/>
    <n v="0.3"/>
    <n v="1.3"/>
  </r>
  <r>
    <x v="6"/>
    <x v="0"/>
    <x v="8"/>
    <n v="556"/>
    <x v="1"/>
    <s v="Outpatient"/>
    <n v="37"/>
    <n v="23"/>
    <n v="29897"/>
    <n v="0.8"/>
    <n v="1.2"/>
    <n v="1.6"/>
  </r>
  <r>
    <x v="6"/>
    <x v="1"/>
    <x v="2"/>
    <n v="556"/>
    <x v="1"/>
    <s v="Outpatient"/>
    <n v="147"/>
    <n v="59"/>
    <n v="32231"/>
    <n v="1.8"/>
    <n v="4.5999999999999996"/>
    <n v="2.5"/>
  </r>
  <r>
    <x v="6"/>
    <x v="1"/>
    <x v="2"/>
    <n v="555"/>
    <x v="0"/>
    <s v="Outpatient"/>
    <n v="114"/>
    <n v="29"/>
    <n v="32231"/>
    <n v="0.9"/>
    <n v="3.5"/>
    <n v="3.9"/>
  </r>
  <r>
    <x v="7"/>
    <x v="0"/>
    <x v="5"/>
    <n v="555"/>
    <x v="0"/>
    <s v="Outpatient"/>
    <n v="1"/>
    <n v="1"/>
    <n v="6652"/>
    <n v="0.2"/>
    <n v="0.2"/>
    <n v="1"/>
  </r>
  <r>
    <x v="7"/>
    <x v="1"/>
    <x v="9"/>
    <n v="555"/>
    <x v="0"/>
    <s v="Outpatient"/>
    <n v="1"/>
    <n v="1"/>
    <n v="7501"/>
    <n v="0.1"/>
    <n v="0.1"/>
    <n v="1"/>
  </r>
  <r>
    <x v="7"/>
    <x v="1"/>
    <x v="6"/>
    <n v="555"/>
    <x v="0"/>
    <s v="Outpatient"/>
    <n v="2"/>
    <n v="1"/>
    <n v="6661"/>
    <n v="0.2"/>
    <n v="0.3"/>
    <n v="2"/>
  </r>
  <r>
    <x v="8"/>
    <x v="0"/>
    <x v="11"/>
    <n v="555"/>
    <x v="0"/>
    <s v="Outpatient"/>
    <n v="2"/>
    <n v="2"/>
    <n v="7142"/>
    <n v="0.3"/>
    <n v="0.3"/>
    <n v="1"/>
  </r>
  <r>
    <x v="8"/>
    <x v="0"/>
    <x v="11"/>
    <n v="556"/>
    <x v="1"/>
    <s v="Outpatient"/>
    <n v="10"/>
    <n v="7"/>
    <n v="7142"/>
    <n v="1"/>
    <n v="1.4"/>
    <n v="1.4"/>
  </r>
  <r>
    <x v="9"/>
    <x v="0"/>
    <x v="7"/>
    <n v="555"/>
    <x v="0"/>
    <s v="Outpatient"/>
    <n v="4"/>
    <n v="3"/>
    <n v="5908"/>
    <n v="0.5"/>
    <n v="0.7"/>
    <n v="1.3"/>
  </r>
  <r>
    <x v="9"/>
    <x v="0"/>
    <x v="7"/>
    <n v="556"/>
    <x v="1"/>
    <s v="Outpatient"/>
    <n v="5"/>
    <n v="3"/>
    <n v="5908"/>
    <n v="0.5"/>
    <n v="0.8"/>
    <n v="1.7"/>
  </r>
  <r>
    <x v="9"/>
    <x v="1"/>
    <x v="5"/>
    <n v="556"/>
    <x v="1"/>
    <s v="Outpatient"/>
    <n v="13"/>
    <n v="8"/>
    <n v="5147"/>
    <n v="1.6"/>
    <n v="2.5"/>
    <n v="1.6"/>
  </r>
  <r>
    <x v="9"/>
    <x v="1"/>
    <x v="5"/>
    <n v="555"/>
    <x v="0"/>
    <s v="Outpatient"/>
    <n v="8"/>
    <n v="1"/>
    <n v="5147"/>
    <n v="0.2"/>
    <n v="1.6"/>
    <n v="8"/>
  </r>
  <r>
    <x v="0"/>
    <x v="0"/>
    <x v="6"/>
    <n v="556"/>
    <x v="1"/>
    <s v="Outpatient"/>
    <n v="1"/>
    <n v="1"/>
    <n v="2555"/>
    <n v="0.4"/>
    <n v="0.4"/>
    <n v="1"/>
  </r>
  <r>
    <x v="0"/>
    <x v="1"/>
    <x v="8"/>
    <n v="556"/>
    <x v="1"/>
    <s v="Outpatient"/>
    <n v="1"/>
    <n v="1"/>
    <n v="2776"/>
    <n v="0.4"/>
    <n v="0.4"/>
    <n v="1"/>
  </r>
  <r>
    <x v="1"/>
    <x v="0"/>
    <x v="9"/>
    <n v="555"/>
    <x v="0"/>
    <s v="Outpatient"/>
    <n v="1"/>
    <n v="1"/>
    <n v="7738"/>
    <n v="0.1"/>
    <n v="0.1"/>
    <n v="1"/>
  </r>
  <r>
    <x v="1"/>
    <x v="0"/>
    <x v="3"/>
    <n v="556"/>
    <x v="1"/>
    <s v="Outpatient"/>
    <n v="2"/>
    <n v="1"/>
    <n v="7702"/>
    <n v="0.1"/>
    <n v="0.3"/>
    <n v="2"/>
  </r>
  <r>
    <x v="2"/>
    <x v="0"/>
    <x v="5"/>
    <n v="555"/>
    <x v="0"/>
    <s v="Outpatient"/>
    <n v="7"/>
    <n v="2"/>
    <n v="6056"/>
    <n v="0.3"/>
    <n v="1.2"/>
    <n v="3.5"/>
  </r>
  <r>
    <x v="2"/>
    <x v="0"/>
    <x v="5"/>
    <n v="556"/>
    <x v="1"/>
    <s v="Outpatient"/>
    <n v="2"/>
    <n v="2"/>
    <n v="6056"/>
    <n v="0.3"/>
    <n v="0.3"/>
    <n v="1"/>
  </r>
  <r>
    <x v="3"/>
    <x v="1"/>
    <x v="5"/>
    <n v="556"/>
    <x v="1"/>
    <s v="Outpatient"/>
    <n v="7"/>
    <n v="2"/>
    <n v="3818"/>
    <n v="0.5"/>
    <n v="1.8"/>
    <n v="3.5"/>
  </r>
  <r>
    <x v="3"/>
    <x v="1"/>
    <x v="5"/>
    <n v="555"/>
    <x v="0"/>
    <s v="Outpatient"/>
    <n v="3"/>
    <n v="3"/>
    <n v="3818"/>
    <n v="0.8"/>
    <n v="0.8"/>
    <n v="1"/>
  </r>
  <r>
    <x v="4"/>
    <x v="0"/>
    <x v="7"/>
    <n v="556"/>
    <x v="1"/>
    <s v="Outpatient"/>
    <n v="22"/>
    <n v="13"/>
    <n v="36100"/>
    <n v="0.4"/>
    <n v="0.6"/>
    <n v="1.7"/>
  </r>
  <r>
    <x v="4"/>
    <x v="0"/>
    <x v="7"/>
    <n v="555"/>
    <x v="0"/>
    <s v="Outpatient"/>
    <n v="8"/>
    <n v="6"/>
    <n v="36100"/>
    <n v="0.2"/>
    <n v="0.2"/>
    <n v="1.3"/>
  </r>
  <r>
    <x v="4"/>
    <x v="0"/>
    <x v="8"/>
    <n v="555"/>
    <x v="0"/>
    <s v="Outpatient"/>
    <n v="12"/>
    <n v="7"/>
    <n v="37175"/>
    <n v="0.2"/>
    <n v="0.3"/>
    <n v="1.7"/>
  </r>
  <r>
    <x v="4"/>
    <x v="0"/>
    <x v="8"/>
    <n v="556"/>
    <x v="1"/>
    <s v="Outpatient"/>
    <n v="19"/>
    <n v="11"/>
    <n v="37175"/>
    <n v="0.3"/>
    <n v="0.5"/>
    <n v="1.7"/>
  </r>
  <r>
    <x v="4"/>
    <x v="0"/>
    <x v="6"/>
    <n v="555"/>
    <x v="0"/>
    <s v="Outpatient"/>
    <n v="91"/>
    <n v="22"/>
    <n v="32975"/>
    <n v="0.7"/>
    <n v="2.8"/>
    <n v="4.0999999999999996"/>
  </r>
  <r>
    <x v="4"/>
    <x v="0"/>
    <x v="6"/>
    <n v="556"/>
    <x v="1"/>
    <s v="Outpatient"/>
    <n v="79"/>
    <n v="32"/>
    <n v="32975"/>
    <n v="1"/>
    <n v="2.4"/>
    <n v="2.5"/>
  </r>
  <r>
    <x v="4"/>
    <x v="1"/>
    <x v="5"/>
    <n v="555"/>
    <x v="0"/>
    <s v="Outpatient"/>
    <n v="60"/>
    <n v="20"/>
    <n v="33841"/>
    <n v="0.6"/>
    <n v="1.8"/>
    <n v="3"/>
  </r>
  <r>
    <x v="4"/>
    <x v="1"/>
    <x v="5"/>
    <n v="556"/>
    <x v="1"/>
    <s v="Outpatient"/>
    <n v="74"/>
    <n v="30"/>
    <n v="33841"/>
    <n v="0.9"/>
    <n v="2.2000000000000002"/>
    <n v="2.5"/>
  </r>
  <r>
    <x v="4"/>
    <x v="1"/>
    <x v="2"/>
    <n v="556"/>
    <x v="1"/>
    <s v="Outpatient"/>
    <n v="102"/>
    <n v="26"/>
    <n v="32630"/>
    <n v="0.8"/>
    <n v="3.1"/>
    <n v="3.9"/>
  </r>
  <r>
    <x v="4"/>
    <x v="1"/>
    <x v="2"/>
    <n v="555"/>
    <x v="0"/>
    <s v="Outpatient"/>
    <n v="46"/>
    <n v="18"/>
    <n v="32630"/>
    <n v="0.6"/>
    <n v="1.4"/>
    <n v="2.6"/>
  </r>
  <r>
    <x v="6"/>
    <x v="1"/>
    <x v="3"/>
    <n v="555"/>
    <x v="0"/>
    <s v="Outpatient"/>
    <n v="20"/>
    <n v="12"/>
    <n v="31378"/>
    <n v="0.4"/>
    <n v="0.6"/>
    <n v="1.7"/>
  </r>
  <r>
    <x v="6"/>
    <x v="1"/>
    <x v="3"/>
    <n v="556"/>
    <x v="1"/>
    <s v="Outpatient"/>
    <n v="45"/>
    <n v="32"/>
    <n v="31378"/>
    <n v="1"/>
    <n v="1.4"/>
    <n v="1.4"/>
  </r>
  <r>
    <x v="6"/>
    <x v="1"/>
    <x v="4"/>
    <n v="556"/>
    <x v="1"/>
    <s v="Outpatient"/>
    <n v="107"/>
    <n v="44"/>
    <n v="31270"/>
    <n v="1.4"/>
    <n v="3.4"/>
    <n v="2.4"/>
  </r>
  <r>
    <x v="6"/>
    <x v="1"/>
    <x v="4"/>
    <n v="555"/>
    <x v="0"/>
    <s v="Outpatient"/>
    <n v="70"/>
    <n v="22"/>
    <n v="31270"/>
    <n v="0.7"/>
    <n v="2.2000000000000002"/>
    <n v="3.2"/>
  </r>
  <r>
    <x v="8"/>
    <x v="0"/>
    <x v="3"/>
    <n v="555"/>
    <x v="0"/>
    <s v="Outpatient"/>
    <n v="1"/>
    <n v="1"/>
    <n v="7266"/>
    <n v="0.1"/>
    <n v="0.1"/>
    <n v="1"/>
  </r>
  <r>
    <x v="8"/>
    <x v="0"/>
    <x v="3"/>
    <n v="556"/>
    <x v="1"/>
    <s v="Outpatient"/>
    <n v="15"/>
    <n v="9"/>
    <n v="7266"/>
    <n v="1.2"/>
    <n v="2.1"/>
    <n v="1.7"/>
  </r>
  <r>
    <x v="8"/>
    <x v="0"/>
    <x v="4"/>
    <n v="556"/>
    <x v="1"/>
    <s v="Outpatient"/>
    <n v="41"/>
    <n v="14"/>
    <n v="7358"/>
    <n v="1.9"/>
    <n v="5.6"/>
    <n v="2.9"/>
  </r>
  <r>
    <x v="8"/>
    <x v="0"/>
    <x v="4"/>
    <n v="555"/>
    <x v="0"/>
    <s v="Outpatient"/>
    <n v="12"/>
    <n v="6"/>
    <n v="7358"/>
    <n v="0.8"/>
    <n v="1.6"/>
    <n v="2"/>
  </r>
  <r>
    <x v="9"/>
    <x v="0"/>
    <x v="2"/>
    <n v="555"/>
    <x v="0"/>
    <s v="Outpatient"/>
    <n v="10"/>
    <n v="4"/>
    <n v="7485"/>
    <n v="0.5"/>
    <n v="1.3"/>
    <n v="2.5"/>
  </r>
  <r>
    <x v="9"/>
    <x v="0"/>
    <x v="2"/>
    <n v="556"/>
    <x v="1"/>
    <s v="Outpatient"/>
    <n v="39"/>
    <n v="15"/>
    <n v="7485"/>
    <n v="2"/>
    <n v="5.2"/>
    <n v="2.6"/>
  </r>
  <r>
    <x v="9"/>
    <x v="1"/>
    <x v="9"/>
    <n v="556"/>
    <x v="1"/>
    <s v="Outpatient"/>
    <n v="17"/>
    <n v="10"/>
    <n v="4988"/>
    <n v="2"/>
    <n v="3.4"/>
    <n v="1.7"/>
  </r>
  <r>
    <x v="9"/>
    <x v="1"/>
    <x v="9"/>
    <n v="555"/>
    <x v="0"/>
    <s v="Outpatient"/>
    <n v="5"/>
    <n v="4"/>
    <n v="4988"/>
    <n v="0.8"/>
    <n v="1"/>
    <n v="1.3"/>
  </r>
  <r>
    <x v="9"/>
    <x v="1"/>
    <x v="3"/>
    <n v="555"/>
    <x v="0"/>
    <s v="Outpatient"/>
    <n v="3"/>
    <n v="2"/>
    <n v="5038"/>
    <n v="0.4"/>
    <n v="0.6"/>
    <n v="1.5"/>
  </r>
  <r>
    <x v="9"/>
    <x v="1"/>
    <x v="3"/>
    <n v="556"/>
    <x v="1"/>
    <s v="Outpatient"/>
    <n v="7"/>
    <n v="4"/>
    <n v="5038"/>
    <n v="0.8"/>
    <n v="1.4"/>
    <n v="1.8"/>
  </r>
  <r>
    <x v="9"/>
    <x v="1"/>
    <x v="1"/>
    <n v="556"/>
    <x v="1"/>
    <s v="Outpatient"/>
    <n v="31"/>
    <n v="11"/>
    <n v="5146"/>
    <n v="2.1"/>
    <n v="6"/>
    <n v="2.8"/>
  </r>
  <r>
    <x v="9"/>
    <x v="1"/>
    <x v="1"/>
    <n v="555"/>
    <x v="0"/>
    <s v="Outpatient"/>
    <n v="17"/>
    <n v="3"/>
    <n v="5146"/>
    <n v="0.6"/>
    <n v="3.3"/>
    <n v="5.7"/>
  </r>
  <r>
    <x v="9"/>
    <x v="1"/>
    <x v="6"/>
    <n v="556"/>
    <x v="1"/>
    <s v="Outpatient"/>
    <n v="24"/>
    <n v="13"/>
    <n v="5240"/>
    <n v="2.5"/>
    <n v="4.5999999999999996"/>
    <n v="1.8"/>
  </r>
  <r>
    <x v="1"/>
    <x v="0"/>
    <x v="8"/>
    <n v="555"/>
    <x v="0"/>
    <s v="Outpatient"/>
    <n v="1"/>
    <n v="1"/>
    <n v="7574"/>
    <n v="0.1"/>
    <n v="0.1"/>
    <n v="1"/>
  </r>
  <r>
    <x v="1"/>
    <x v="1"/>
    <x v="2"/>
    <n v="556"/>
    <x v="1"/>
    <s v="Outpatient"/>
    <n v="24"/>
    <n v="2"/>
    <n v="6768"/>
    <n v="0.3"/>
    <n v="3.5"/>
    <n v="12"/>
  </r>
  <r>
    <x v="2"/>
    <x v="0"/>
    <x v="7"/>
    <n v="556"/>
    <x v="1"/>
    <s v="Outpatient"/>
    <n v="1"/>
    <n v="1"/>
    <n v="5928"/>
    <n v="0.2"/>
    <n v="0.2"/>
    <n v="1"/>
  </r>
  <r>
    <x v="2"/>
    <x v="1"/>
    <x v="11"/>
    <n v="556"/>
    <x v="1"/>
    <s v="Outpatient"/>
    <n v="8"/>
    <n v="3"/>
    <n v="6116"/>
    <n v="0.5"/>
    <n v="1.3"/>
    <n v="2.7"/>
  </r>
  <r>
    <x v="3"/>
    <x v="0"/>
    <x v="4"/>
    <n v="555"/>
    <x v="0"/>
    <s v="Outpatient"/>
    <n v="5"/>
    <n v="1"/>
    <n v="4006"/>
    <n v="0.2"/>
    <n v="1.2"/>
    <n v="5"/>
  </r>
  <r>
    <x v="3"/>
    <x v="0"/>
    <x v="4"/>
    <n v="556"/>
    <x v="1"/>
    <s v="Outpatient"/>
    <n v="1"/>
    <n v="1"/>
    <n v="4006"/>
    <n v="0.2"/>
    <n v="0.2"/>
    <n v="1"/>
  </r>
  <r>
    <x v="4"/>
    <x v="0"/>
    <x v="5"/>
    <n v="556"/>
    <x v="1"/>
    <s v="Outpatient"/>
    <n v="126"/>
    <n v="34"/>
    <n v="34336"/>
    <n v="1"/>
    <n v="3.7"/>
    <n v="3.7"/>
  </r>
  <r>
    <x v="4"/>
    <x v="0"/>
    <x v="5"/>
    <n v="555"/>
    <x v="0"/>
    <s v="Outpatient"/>
    <n v="92"/>
    <n v="20"/>
    <n v="34336"/>
    <n v="0.6"/>
    <n v="2.7"/>
    <n v="4.5999999999999996"/>
  </r>
  <r>
    <x v="4"/>
    <x v="1"/>
    <x v="11"/>
    <n v="555"/>
    <x v="0"/>
    <s v="Outpatient"/>
    <n v="15"/>
    <n v="9"/>
    <n v="34414"/>
    <n v="0.3"/>
    <n v="0.4"/>
    <n v="1.7"/>
  </r>
  <r>
    <x v="4"/>
    <x v="1"/>
    <x v="11"/>
    <n v="556"/>
    <x v="1"/>
    <s v="Outpatient"/>
    <n v="38"/>
    <n v="25"/>
    <n v="34414"/>
    <n v="0.7"/>
    <n v="1.1000000000000001"/>
    <n v="1.5"/>
  </r>
  <r>
    <x v="4"/>
    <x v="1"/>
    <x v="0"/>
    <n v="556"/>
    <x v="1"/>
    <s v="Outpatient"/>
    <n v="113"/>
    <n v="39"/>
    <n v="32829"/>
    <n v="1.2"/>
    <n v="3.4"/>
    <n v="2.9"/>
  </r>
  <r>
    <x v="4"/>
    <x v="1"/>
    <x v="0"/>
    <n v="555"/>
    <x v="0"/>
    <s v="Outpatient"/>
    <n v="42"/>
    <n v="14"/>
    <n v="32829"/>
    <n v="0.4"/>
    <n v="1.3"/>
    <n v="3"/>
  </r>
  <r>
    <x v="4"/>
    <x v="1"/>
    <x v="1"/>
    <n v="555"/>
    <x v="0"/>
    <s v="Outpatient"/>
    <n v="33"/>
    <n v="11"/>
    <n v="33045"/>
    <n v="0.3"/>
    <n v="1"/>
    <n v="3"/>
  </r>
  <r>
    <x v="4"/>
    <x v="1"/>
    <x v="1"/>
    <n v="556"/>
    <x v="1"/>
    <s v="Outpatient"/>
    <n v="125"/>
    <n v="29"/>
    <n v="33045"/>
    <n v="0.9"/>
    <n v="3.8"/>
    <n v="4.3"/>
  </r>
  <r>
    <x v="7"/>
    <x v="0"/>
    <x v="1"/>
    <n v="555"/>
    <x v="0"/>
    <s v="Outpatient"/>
    <n v="1"/>
    <n v="1"/>
    <n v="6297"/>
    <n v="0.2"/>
    <n v="0.2"/>
    <n v="1"/>
  </r>
  <r>
    <x v="7"/>
    <x v="1"/>
    <x v="7"/>
    <n v="555"/>
    <x v="0"/>
    <s v="Outpatient"/>
    <n v="1"/>
    <n v="1"/>
    <n v="7369"/>
    <n v="0.1"/>
    <n v="0.1"/>
    <n v="1"/>
  </r>
  <r>
    <x v="7"/>
    <x v="1"/>
    <x v="7"/>
    <n v="556"/>
    <x v="1"/>
    <s v="Outpatient"/>
    <n v="2"/>
    <n v="1"/>
    <n v="7369"/>
    <n v="0.1"/>
    <n v="0.3"/>
    <n v="2"/>
  </r>
  <r>
    <x v="9"/>
    <x v="0"/>
    <x v="11"/>
    <n v="555"/>
    <x v="0"/>
    <s v="Outpatient"/>
    <n v="2"/>
    <n v="2"/>
    <n v="5674"/>
    <n v="0.4"/>
    <n v="0.4"/>
    <n v="1"/>
  </r>
  <r>
    <x v="9"/>
    <x v="0"/>
    <x v="0"/>
    <n v="555"/>
    <x v="0"/>
    <s v="Outpatient"/>
    <n v="6"/>
    <n v="4"/>
    <n v="7318"/>
    <n v="0.5"/>
    <n v="0.8"/>
    <n v="1.5"/>
  </r>
  <r>
    <x v="9"/>
    <x v="0"/>
    <x v="0"/>
    <n v="556"/>
    <x v="1"/>
    <s v="Outpatient"/>
    <n v="27"/>
    <n v="15"/>
    <n v="7318"/>
    <n v="2"/>
    <n v="3.7"/>
    <n v="1.8"/>
  </r>
  <r>
    <x v="9"/>
    <x v="0"/>
    <x v="1"/>
    <n v="556"/>
    <x v="1"/>
    <s v="Outpatient"/>
    <n v="32"/>
    <n v="15"/>
    <n v="7443"/>
    <n v="2"/>
    <n v="4.3"/>
    <n v="2.1"/>
  </r>
  <r>
    <x v="9"/>
    <x v="0"/>
    <x v="1"/>
    <n v="555"/>
    <x v="0"/>
    <s v="Outpatient"/>
    <n v="13"/>
    <n v="6"/>
    <n v="7443"/>
    <n v="0.8"/>
    <n v="1.7"/>
    <n v="2.2000000000000002"/>
  </r>
  <r>
    <x v="9"/>
    <x v="0"/>
    <x v="6"/>
    <n v="555"/>
    <x v="0"/>
    <s v="Outpatient"/>
    <n v="6"/>
    <n v="3"/>
    <n v="7659"/>
    <n v="0.4"/>
    <n v="0.8"/>
    <n v="2"/>
  </r>
  <r>
    <x v="9"/>
    <x v="0"/>
    <x v="6"/>
    <n v="556"/>
    <x v="1"/>
    <s v="Outpatient"/>
    <n v="16"/>
    <n v="11"/>
    <n v="7659"/>
    <n v="1.4"/>
    <n v="2.1"/>
    <n v="1.5"/>
  </r>
  <r>
    <x v="9"/>
    <x v="1"/>
    <x v="7"/>
    <n v="556"/>
    <x v="1"/>
    <s v="Outpatient"/>
    <n v="10"/>
    <n v="8"/>
    <n v="4738"/>
    <n v="1.7"/>
    <n v="2.1"/>
    <n v="1.3"/>
  </r>
  <r>
    <x v="9"/>
    <x v="1"/>
    <x v="7"/>
    <n v="555"/>
    <x v="0"/>
    <s v="Outpatient"/>
    <n v="7"/>
    <n v="6"/>
    <n v="4738"/>
    <n v="1.3"/>
    <n v="1.5"/>
    <n v="1.2"/>
  </r>
  <r>
    <x v="9"/>
    <x v="1"/>
    <x v="8"/>
    <n v="555"/>
    <x v="0"/>
    <s v="Outpatient"/>
    <n v="1"/>
    <n v="1"/>
    <n v="4857"/>
    <n v="0.2"/>
    <n v="0.2"/>
    <n v="1"/>
  </r>
  <r>
    <x v="9"/>
    <x v="1"/>
    <x v="8"/>
    <n v="556"/>
    <x v="1"/>
    <s v="Outpatient"/>
    <n v="12"/>
    <n v="10"/>
    <n v="4857"/>
    <n v="2.1"/>
    <n v="2.5"/>
    <n v="1.2"/>
  </r>
  <r>
    <x v="1"/>
    <x v="1"/>
    <x v="4"/>
    <n v="555"/>
    <x v="0"/>
    <s v="Outpatient"/>
    <n v="19"/>
    <n v="3"/>
    <n v="8032"/>
    <n v="0.4"/>
    <n v="2.4"/>
    <n v="6.3"/>
  </r>
  <r>
    <x v="1"/>
    <x v="1"/>
    <x v="4"/>
    <n v="556"/>
    <x v="1"/>
    <s v="Outpatient"/>
    <n v="1"/>
    <n v="1"/>
    <n v="8032"/>
    <n v="0.1"/>
    <n v="0.1"/>
    <n v="1"/>
  </r>
  <r>
    <x v="2"/>
    <x v="0"/>
    <x v="2"/>
    <n v="555"/>
    <x v="0"/>
    <s v="Outpatient"/>
    <n v="2"/>
    <n v="1"/>
    <n v="5732"/>
    <n v="0.2"/>
    <n v="0.3"/>
    <n v="2"/>
  </r>
  <r>
    <x v="2"/>
    <x v="0"/>
    <x v="2"/>
    <n v="556"/>
    <x v="1"/>
    <s v="Outpatient"/>
    <n v="19"/>
    <n v="2"/>
    <n v="5732"/>
    <n v="0.3"/>
    <n v="3.3"/>
    <n v="9.5"/>
  </r>
  <r>
    <x v="2"/>
    <x v="1"/>
    <x v="7"/>
    <n v="555"/>
    <x v="0"/>
    <s v="Outpatient"/>
    <n v="1"/>
    <n v="1"/>
    <n v="6188"/>
    <n v="0.2"/>
    <n v="0.2"/>
    <n v="1"/>
  </r>
  <r>
    <x v="2"/>
    <x v="1"/>
    <x v="7"/>
    <n v="556"/>
    <x v="1"/>
    <s v="Outpatient"/>
    <n v="2"/>
    <n v="1"/>
    <n v="6188"/>
    <n v="0.2"/>
    <n v="0.3"/>
    <n v="2"/>
  </r>
  <r>
    <x v="2"/>
    <x v="1"/>
    <x v="8"/>
    <n v="555"/>
    <x v="0"/>
    <s v="Outpatient"/>
    <n v="2"/>
    <n v="1"/>
    <n v="6440"/>
    <n v="0.2"/>
    <n v="0.3"/>
    <n v="2"/>
  </r>
  <r>
    <x v="2"/>
    <x v="1"/>
    <x v="6"/>
    <n v="556"/>
    <x v="1"/>
    <s v="Outpatient"/>
    <n v="3"/>
    <n v="2"/>
    <n v="6028"/>
    <n v="0.3"/>
    <n v="0.5"/>
    <n v="1.5"/>
  </r>
  <r>
    <x v="2"/>
    <x v="1"/>
    <x v="6"/>
    <n v="555"/>
    <x v="0"/>
    <s v="Outpatient"/>
    <n v="4"/>
    <n v="3"/>
    <n v="6028"/>
    <n v="0.5"/>
    <n v="0.7"/>
    <n v="1.3"/>
  </r>
  <r>
    <x v="3"/>
    <x v="0"/>
    <x v="2"/>
    <n v="555"/>
    <x v="0"/>
    <s v="Outpatient"/>
    <n v="15"/>
    <n v="1"/>
    <n v="3768"/>
    <n v="0.3"/>
    <n v="4"/>
    <n v="15"/>
  </r>
  <r>
    <x v="3"/>
    <x v="0"/>
    <x v="2"/>
    <n v="556"/>
    <x v="1"/>
    <s v="Outpatient"/>
    <n v="1"/>
    <n v="1"/>
    <n v="3768"/>
    <n v="0.3"/>
    <n v="0.3"/>
    <n v="1"/>
  </r>
  <r>
    <x v="3"/>
    <x v="1"/>
    <x v="9"/>
    <n v="556"/>
    <x v="1"/>
    <s v="Outpatient"/>
    <n v="4"/>
    <n v="1"/>
    <n v="3947"/>
    <n v="0.3"/>
    <n v="1"/>
    <n v="4"/>
  </r>
  <r>
    <x v="3"/>
    <x v="1"/>
    <x v="3"/>
    <n v="556"/>
    <x v="1"/>
    <s v="Outpatient"/>
    <n v="3"/>
    <n v="1"/>
    <n v="3972"/>
    <n v="0.3"/>
    <n v="0.8"/>
    <n v="3"/>
  </r>
  <r>
    <x v="3"/>
    <x v="1"/>
    <x v="4"/>
    <n v="556"/>
    <x v="1"/>
    <s v="Outpatient"/>
    <n v="7"/>
    <n v="2"/>
    <n v="3767"/>
    <n v="0.5"/>
    <n v="1.9"/>
    <n v="3.5"/>
  </r>
  <r>
    <x v="5"/>
    <x v="1"/>
    <x v="11"/>
    <n v="556"/>
    <x v="1"/>
    <s v="Outpatient"/>
    <n v="3"/>
    <n v="1"/>
    <n v="3926"/>
    <n v="0.3"/>
    <n v="0.8"/>
    <n v="3"/>
  </r>
  <r>
    <x v="6"/>
    <x v="0"/>
    <x v="9"/>
    <n v="555"/>
    <x v="0"/>
    <s v="Outpatient"/>
    <n v="13"/>
    <n v="10"/>
    <n v="31254"/>
    <n v="0.3"/>
    <n v="0.4"/>
    <n v="1.3"/>
  </r>
  <r>
    <x v="6"/>
    <x v="0"/>
    <x v="9"/>
    <n v="556"/>
    <x v="1"/>
    <s v="Outpatient"/>
    <n v="29"/>
    <n v="26"/>
    <n v="31254"/>
    <n v="0.8"/>
    <n v="0.9"/>
    <n v="1.1000000000000001"/>
  </r>
  <r>
    <x v="6"/>
    <x v="0"/>
    <x v="3"/>
    <n v="556"/>
    <x v="1"/>
    <s v="Outpatient"/>
    <n v="42"/>
    <n v="28"/>
    <n v="32138"/>
    <n v="0.9"/>
    <n v="1.3"/>
    <n v="1.5"/>
  </r>
  <r>
    <x v="6"/>
    <x v="0"/>
    <x v="3"/>
    <n v="555"/>
    <x v="0"/>
    <s v="Outpatient"/>
    <n v="30"/>
    <n v="14"/>
    <n v="32138"/>
    <n v="0.4"/>
    <n v="0.9"/>
    <n v="2.1"/>
  </r>
  <r>
    <x v="6"/>
    <x v="0"/>
    <x v="4"/>
    <n v="555"/>
    <x v="0"/>
    <s v="Outpatient"/>
    <n v="84"/>
    <n v="25"/>
    <n v="32080"/>
    <n v="0.8"/>
    <n v="2.6"/>
    <n v="3.4"/>
  </r>
  <r>
    <x v="6"/>
    <x v="0"/>
    <x v="4"/>
    <n v="556"/>
    <x v="1"/>
    <s v="Outpatient"/>
    <n v="148"/>
    <n v="52"/>
    <n v="32080"/>
    <n v="1.6"/>
    <n v="4.5999999999999996"/>
    <n v="2.8"/>
  </r>
  <r>
    <x v="8"/>
    <x v="0"/>
    <x v="5"/>
    <n v="556"/>
    <x v="1"/>
    <s v="Outpatient"/>
    <n v="35"/>
    <n v="14"/>
    <n v="7296"/>
    <n v="1.9"/>
    <n v="4.8"/>
    <n v="2.5"/>
  </r>
  <r>
    <x v="8"/>
    <x v="0"/>
    <x v="5"/>
    <n v="555"/>
    <x v="0"/>
    <s v="Outpatient"/>
    <n v="31"/>
    <n v="7"/>
    <n v="7296"/>
    <n v="1"/>
    <n v="4.2"/>
    <n v="4.4000000000000004"/>
  </r>
  <r>
    <x v="8"/>
    <x v="1"/>
    <x v="11"/>
    <n v="555"/>
    <x v="0"/>
    <s v="Outpatient"/>
    <n v="5"/>
    <n v="5"/>
    <n v="6071"/>
    <n v="0.8"/>
    <n v="0.8"/>
    <n v="1"/>
  </r>
  <r>
    <x v="8"/>
    <x v="1"/>
    <x v="11"/>
    <n v="556"/>
    <x v="1"/>
    <s v="Outpatient"/>
    <n v="9"/>
    <n v="7"/>
    <n v="6071"/>
    <n v="1.2"/>
    <n v="1.5"/>
    <n v="1.3"/>
  </r>
  <r>
    <x v="8"/>
    <x v="1"/>
    <x v="0"/>
    <n v="556"/>
    <x v="1"/>
    <s v="Outpatient"/>
    <n v="27"/>
    <n v="12"/>
    <n v="6745"/>
    <n v="1.8"/>
    <n v="4"/>
    <n v="2.2999999999999998"/>
  </r>
  <r>
    <x v="8"/>
    <x v="1"/>
    <x v="0"/>
    <n v="555"/>
    <x v="0"/>
    <s v="Outpatient"/>
    <n v="6"/>
    <n v="4"/>
    <n v="6745"/>
    <n v="0.6"/>
    <n v="0.9"/>
    <n v="1.5"/>
  </r>
  <r>
    <x v="8"/>
    <x v="1"/>
    <x v="1"/>
    <n v="555"/>
    <x v="0"/>
    <s v="Outpatient"/>
    <n v="7"/>
    <n v="4"/>
    <n v="7045"/>
    <n v="0.6"/>
    <n v="1"/>
    <n v="1.8"/>
  </r>
  <r>
    <x v="8"/>
    <x v="1"/>
    <x v="1"/>
    <n v="556"/>
    <x v="1"/>
    <s v="Outpatient"/>
    <n v="19"/>
    <n v="10"/>
    <n v="7045"/>
    <n v="1.4"/>
    <n v="2.7"/>
    <n v="1.9"/>
  </r>
  <r>
    <x v="9"/>
    <x v="0"/>
    <x v="5"/>
    <n v="555"/>
    <x v="0"/>
    <s v="Outpatient"/>
    <n v="12"/>
    <n v="6"/>
    <n v="7158"/>
    <n v="0.8"/>
    <n v="1.7"/>
    <n v="2"/>
  </r>
  <r>
    <x v="9"/>
    <x v="0"/>
    <x v="5"/>
    <n v="556"/>
    <x v="1"/>
    <s v="Outpatient"/>
    <n v="34"/>
    <n v="14"/>
    <n v="7158"/>
    <n v="2"/>
    <n v="4.7"/>
    <n v="2.4"/>
  </r>
  <r>
    <x v="9"/>
    <x v="1"/>
    <x v="11"/>
    <n v="556"/>
    <x v="1"/>
    <s v="Outpatient"/>
    <n v="6"/>
    <n v="6"/>
    <n v="4613"/>
    <n v="1.3"/>
    <n v="1.3"/>
    <n v="1"/>
  </r>
  <r>
    <x v="9"/>
    <x v="1"/>
    <x v="11"/>
    <n v="555"/>
    <x v="0"/>
    <s v="Outpatient"/>
    <n v="2"/>
    <n v="2"/>
    <n v="4613"/>
    <n v="0.4"/>
    <n v="0.4"/>
    <n v="1"/>
  </r>
  <r>
    <x v="9"/>
    <x v="1"/>
    <x v="0"/>
    <n v="555"/>
    <x v="0"/>
    <s v="Outpatient"/>
    <n v="6"/>
    <n v="2"/>
    <n v="5187"/>
    <n v="0.4"/>
    <n v="1.2"/>
    <n v="3"/>
  </r>
  <r>
    <x v="9"/>
    <x v="1"/>
    <x v="0"/>
    <n v="556"/>
    <x v="1"/>
    <s v="Outpatient"/>
    <n v="5"/>
    <n v="5"/>
    <n v="5187"/>
    <n v="1"/>
    <n v="1"/>
    <n v="1"/>
  </r>
  <r>
    <x v="0"/>
    <x v="0"/>
    <x v="11"/>
    <n v="556"/>
    <x v="1"/>
    <s v="Outpatient"/>
    <n v="4"/>
    <n v="2"/>
    <n v="2411"/>
    <n v="0.8"/>
    <n v="1.7"/>
    <n v="2"/>
  </r>
  <r>
    <x v="1"/>
    <x v="0"/>
    <x v="5"/>
    <n v="556"/>
    <x v="1"/>
    <s v="Outpatient"/>
    <n v="1"/>
    <n v="1"/>
    <n v="7036"/>
    <n v="0.1"/>
    <n v="0.1"/>
    <n v="1"/>
  </r>
  <r>
    <x v="1"/>
    <x v="0"/>
    <x v="5"/>
    <n v="555"/>
    <x v="0"/>
    <s v="Outpatient"/>
    <n v="14"/>
    <n v="1"/>
    <n v="7036"/>
    <n v="0.1"/>
    <n v="2"/>
    <n v="14"/>
  </r>
  <r>
    <x v="1"/>
    <x v="1"/>
    <x v="11"/>
    <n v="556"/>
    <x v="1"/>
    <s v="Outpatient"/>
    <n v="3"/>
    <n v="1"/>
    <n v="7245"/>
    <n v="0.1"/>
    <n v="0.4"/>
    <n v="3"/>
  </r>
  <r>
    <x v="2"/>
    <x v="0"/>
    <x v="9"/>
    <n v="556"/>
    <x v="1"/>
    <s v="Outpatient"/>
    <n v="1"/>
    <n v="1"/>
    <n v="6163"/>
    <n v="0.2"/>
    <n v="0.2"/>
    <n v="1"/>
  </r>
  <r>
    <x v="2"/>
    <x v="0"/>
    <x v="9"/>
    <n v="555"/>
    <x v="0"/>
    <s v="Outpatient"/>
    <n v="1"/>
    <n v="1"/>
    <n v="6163"/>
    <n v="0.2"/>
    <n v="0.2"/>
    <n v="1"/>
  </r>
  <r>
    <x v="2"/>
    <x v="0"/>
    <x v="4"/>
    <n v="556"/>
    <x v="1"/>
    <s v="Outpatient"/>
    <n v="9"/>
    <n v="1"/>
    <n v="6087"/>
    <n v="0.2"/>
    <n v="1.5"/>
    <n v="9"/>
  </r>
  <r>
    <x v="2"/>
    <x v="0"/>
    <x v="4"/>
    <n v="555"/>
    <x v="0"/>
    <s v="Outpatient"/>
    <n v="26"/>
    <n v="2"/>
    <n v="6087"/>
    <n v="0.3"/>
    <n v="4.3"/>
    <n v="13"/>
  </r>
  <r>
    <x v="2"/>
    <x v="1"/>
    <x v="2"/>
    <n v="556"/>
    <x v="1"/>
    <s v="Outpatient"/>
    <n v="3"/>
    <n v="1"/>
    <n v="6132"/>
    <n v="0.2"/>
    <n v="0.5"/>
    <n v="3"/>
  </r>
  <r>
    <x v="2"/>
    <x v="1"/>
    <x v="2"/>
    <n v="555"/>
    <x v="0"/>
    <s v="Outpatient"/>
    <n v="15"/>
    <n v="3"/>
    <n v="6132"/>
    <n v="0.5"/>
    <n v="2.4"/>
    <n v="5"/>
  </r>
  <r>
    <x v="3"/>
    <x v="0"/>
    <x v="7"/>
    <n v="555"/>
    <x v="0"/>
    <s v="Outpatient"/>
    <n v="2"/>
    <n v="1"/>
    <n v="4055"/>
    <n v="0.2"/>
    <n v="0.5"/>
    <n v="2"/>
  </r>
  <r>
    <x v="3"/>
    <x v="0"/>
    <x v="8"/>
    <n v="555"/>
    <x v="0"/>
    <s v="Outpatient"/>
    <n v="2"/>
    <n v="2"/>
    <n v="4079"/>
    <n v="0.5"/>
    <n v="0.5"/>
    <n v="1"/>
  </r>
  <r>
    <x v="3"/>
    <x v="1"/>
    <x v="2"/>
    <n v="556"/>
    <x v="1"/>
    <s v="Outpatient"/>
    <n v="9"/>
    <n v="2"/>
    <n v="3771"/>
    <n v="0.5"/>
    <n v="2.4"/>
    <n v="4.5"/>
  </r>
  <r>
    <x v="5"/>
    <x v="0"/>
    <x v="6"/>
    <n v="555"/>
    <x v="0"/>
    <s v="Outpatient"/>
    <n v="2"/>
    <n v="1"/>
    <n v="3744"/>
    <n v="0.3"/>
    <n v="0.5"/>
    <n v="2"/>
  </r>
  <r>
    <x v="5"/>
    <x v="1"/>
    <x v="7"/>
    <n v="556"/>
    <x v="1"/>
    <s v="Outpatient"/>
    <n v="2"/>
    <n v="1"/>
    <n v="4108"/>
    <n v="0.2"/>
    <n v="0.5"/>
    <n v="2"/>
  </r>
  <r>
    <x v="6"/>
    <x v="0"/>
    <x v="5"/>
    <n v="556"/>
    <x v="1"/>
    <s v="Outpatient"/>
    <n v="130"/>
    <n v="52"/>
    <n v="32073"/>
    <n v="1.6"/>
    <n v="4.0999999999999996"/>
    <n v="2.5"/>
  </r>
  <r>
    <x v="6"/>
    <x v="0"/>
    <x v="5"/>
    <n v="555"/>
    <x v="0"/>
    <s v="Outpatient"/>
    <n v="61"/>
    <n v="20"/>
    <n v="32073"/>
    <n v="0.6"/>
    <n v="1.9"/>
    <n v="3"/>
  </r>
  <r>
    <x v="6"/>
    <x v="0"/>
    <x v="2"/>
    <n v="555"/>
    <x v="0"/>
    <s v="Outpatient"/>
    <n v="78"/>
    <n v="20"/>
    <n v="32679"/>
    <n v="0.6"/>
    <n v="2.4"/>
    <n v="3.9"/>
  </r>
  <r>
    <x v="6"/>
    <x v="0"/>
    <x v="2"/>
    <n v="556"/>
    <x v="1"/>
    <s v="Outpatient"/>
    <n v="82"/>
    <n v="45"/>
    <n v="32679"/>
    <n v="1.4"/>
    <n v="2.5"/>
    <n v="1.8"/>
  </r>
  <r>
    <x v="6"/>
    <x v="1"/>
    <x v="9"/>
    <n v="556"/>
    <x v="1"/>
    <s v="Outpatient"/>
    <n v="38"/>
    <n v="28"/>
    <n v="30410"/>
    <n v="0.9"/>
    <n v="1.2"/>
    <n v="1.4"/>
  </r>
  <r>
    <x v="6"/>
    <x v="1"/>
    <x v="9"/>
    <n v="555"/>
    <x v="0"/>
    <s v="Outpatient"/>
    <n v="7"/>
    <n v="6"/>
    <n v="30410"/>
    <n v="0.2"/>
    <n v="0.2"/>
    <n v="1.2"/>
  </r>
  <r>
    <x v="6"/>
    <x v="1"/>
    <x v="0"/>
    <n v="555"/>
    <x v="0"/>
    <s v="Outpatient"/>
    <n v="132"/>
    <n v="29"/>
    <n v="31647"/>
    <n v="0.9"/>
    <n v="4.2"/>
    <n v="4.5999999999999996"/>
  </r>
  <r>
    <x v="6"/>
    <x v="1"/>
    <x v="0"/>
    <n v="556"/>
    <x v="1"/>
    <s v="Outpatient"/>
    <n v="139"/>
    <n v="56"/>
    <n v="31647"/>
    <n v="1.8"/>
    <n v="4.4000000000000004"/>
    <n v="2.5"/>
  </r>
  <r>
    <x v="6"/>
    <x v="1"/>
    <x v="1"/>
    <n v="556"/>
    <x v="1"/>
    <s v="Outpatient"/>
    <n v="155"/>
    <n v="65"/>
    <n v="31911"/>
    <n v="2"/>
    <n v="4.9000000000000004"/>
    <n v="2.4"/>
  </r>
  <r>
    <x v="6"/>
    <x v="1"/>
    <x v="1"/>
    <n v="555"/>
    <x v="0"/>
    <s v="Outpatient"/>
    <n v="92"/>
    <n v="30"/>
    <n v="31911"/>
    <n v="0.9"/>
    <n v="2.9"/>
    <n v="3.1"/>
  </r>
  <r>
    <x v="7"/>
    <x v="1"/>
    <x v="4"/>
    <n v="555"/>
    <x v="0"/>
    <s v="Outpatient"/>
    <n v="1"/>
    <n v="1"/>
    <n v="7018"/>
    <n v="0.1"/>
    <n v="0.1"/>
    <n v="1"/>
  </r>
  <r>
    <x v="8"/>
    <x v="0"/>
    <x v="9"/>
    <n v="556"/>
    <x v="1"/>
    <s v="Outpatient"/>
    <n v="9"/>
    <n v="8"/>
    <n v="7264"/>
    <n v="1.1000000000000001"/>
    <n v="1.2"/>
    <n v="1.1000000000000001"/>
  </r>
  <r>
    <x v="8"/>
    <x v="0"/>
    <x v="9"/>
    <n v="555"/>
    <x v="0"/>
    <s v="Outpatient"/>
    <n v="2"/>
    <n v="1"/>
    <n v="7264"/>
    <n v="0.1"/>
    <n v="0.3"/>
    <n v="2"/>
  </r>
  <r>
    <x v="8"/>
    <x v="0"/>
    <x v="0"/>
    <n v="556"/>
    <x v="1"/>
    <s v="Outpatient"/>
    <n v="25"/>
    <n v="15"/>
    <n v="7359"/>
    <n v="2"/>
    <n v="3.4"/>
    <n v="1.7"/>
  </r>
  <r>
    <x v="8"/>
    <x v="0"/>
    <x v="0"/>
    <n v="555"/>
    <x v="0"/>
    <s v="Outpatient"/>
    <n v="14"/>
    <n v="5"/>
    <n v="7359"/>
    <n v="0.7"/>
    <n v="1.9"/>
    <n v="2.8"/>
  </r>
  <r>
    <x v="8"/>
    <x v="0"/>
    <x v="1"/>
    <n v="555"/>
    <x v="0"/>
    <s v="Outpatient"/>
    <n v="31"/>
    <n v="9"/>
    <n v="7512"/>
    <n v="1.2"/>
    <n v="4.0999999999999996"/>
    <n v="3.4"/>
  </r>
  <r>
    <x v="8"/>
    <x v="0"/>
    <x v="1"/>
    <n v="556"/>
    <x v="1"/>
    <s v="Outpatient"/>
    <n v="40"/>
    <n v="14"/>
    <n v="7512"/>
    <n v="1.9"/>
    <n v="5.3"/>
    <n v="2.9"/>
  </r>
  <r>
    <x v="8"/>
    <x v="0"/>
    <x v="6"/>
    <n v="555"/>
    <x v="0"/>
    <s v="Outpatient"/>
    <n v="37"/>
    <n v="11"/>
    <n v="8205"/>
    <n v="1.3"/>
    <n v="4.5"/>
    <n v="3.4"/>
  </r>
  <r>
    <x v="8"/>
    <x v="0"/>
    <x v="6"/>
    <n v="556"/>
    <x v="1"/>
    <s v="Outpatient"/>
    <n v="78"/>
    <n v="15"/>
    <n v="8205"/>
    <n v="1.8"/>
    <n v="9.5"/>
    <n v="5.2"/>
  </r>
  <r>
    <x v="8"/>
    <x v="1"/>
    <x v="7"/>
    <n v="555"/>
    <x v="0"/>
    <s v="Outpatient"/>
    <n v="7"/>
    <n v="3"/>
    <n v="6069"/>
    <n v="0.5"/>
    <n v="1.2"/>
    <n v="2.2999999999999998"/>
  </r>
  <r>
    <x v="8"/>
    <x v="1"/>
    <x v="7"/>
    <n v="556"/>
    <x v="1"/>
    <s v="Outpatient"/>
    <n v="14"/>
    <n v="12"/>
    <n v="6069"/>
    <n v="2"/>
    <n v="2.2999999999999998"/>
    <n v="1.2"/>
  </r>
  <r>
    <x v="8"/>
    <x v="1"/>
    <x v="8"/>
    <n v="556"/>
    <x v="1"/>
    <s v="Outpatient"/>
    <n v="22"/>
    <n v="14"/>
    <n v="6144"/>
    <n v="2.2999999999999998"/>
    <n v="3.6"/>
    <n v="1.6"/>
  </r>
  <r>
    <x v="8"/>
    <x v="1"/>
    <x v="8"/>
    <n v="555"/>
    <x v="0"/>
    <s v="Outpatient"/>
    <n v="8"/>
    <n v="3"/>
    <n v="6144"/>
    <n v="0.5"/>
    <n v="1.3"/>
    <n v="2.7"/>
  </r>
  <r>
    <x v="9"/>
    <x v="1"/>
    <x v="4"/>
    <n v="556"/>
    <x v="1"/>
    <s v="Outpatient"/>
    <n v="9"/>
    <n v="5"/>
    <n v="5117"/>
    <n v="1"/>
    <n v="1.8"/>
    <n v="1.8"/>
  </r>
  <r>
    <x v="9"/>
    <x v="1"/>
    <x v="4"/>
    <n v="555"/>
    <x v="0"/>
    <s v="Outpatient"/>
    <n v="25"/>
    <n v="2"/>
    <n v="5117"/>
    <n v="0.4"/>
    <n v="4.9000000000000004"/>
    <n v="12.5"/>
  </r>
  <r>
    <x v="1"/>
    <x v="1"/>
    <x v="9"/>
    <n v="556"/>
    <x v="1"/>
    <s v="Outpatient"/>
    <n v="2"/>
    <n v="1"/>
    <n v="8295"/>
    <n v="0.1"/>
    <n v="0.2"/>
    <n v="2"/>
  </r>
  <r>
    <x v="1"/>
    <x v="1"/>
    <x v="9"/>
    <n v="555"/>
    <x v="0"/>
    <s v="Outpatient"/>
    <n v="13"/>
    <n v="1"/>
    <n v="8295"/>
    <n v="0.1"/>
    <n v="1.6"/>
    <n v="13"/>
  </r>
  <r>
    <x v="1"/>
    <x v="1"/>
    <x v="3"/>
    <n v="555"/>
    <x v="0"/>
    <s v="Outpatient"/>
    <n v="13"/>
    <n v="3"/>
    <n v="8283"/>
    <n v="0.4"/>
    <n v="1.6"/>
    <n v="4.3"/>
  </r>
  <r>
    <x v="1"/>
    <x v="1"/>
    <x v="3"/>
    <n v="556"/>
    <x v="1"/>
    <s v="Outpatient"/>
    <n v="2"/>
    <n v="1"/>
    <n v="8283"/>
    <n v="0.1"/>
    <n v="0.2"/>
    <n v="2"/>
  </r>
  <r>
    <x v="1"/>
    <x v="1"/>
    <x v="0"/>
    <n v="556"/>
    <x v="1"/>
    <s v="Outpatient"/>
    <n v="19"/>
    <n v="2"/>
    <n v="7186"/>
    <n v="0.3"/>
    <n v="2.6"/>
    <n v="9.5"/>
  </r>
  <r>
    <x v="1"/>
    <x v="1"/>
    <x v="1"/>
    <n v="556"/>
    <x v="1"/>
    <s v="Outpatient"/>
    <n v="41"/>
    <n v="2"/>
    <n v="6933"/>
    <n v="0.3"/>
    <n v="5.9"/>
    <n v="20.5"/>
  </r>
  <r>
    <x v="1"/>
    <x v="1"/>
    <x v="6"/>
    <n v="556"/>
    <x v="1"/>
    <s v="Outpatient"/>
    <n v="27"/>
    <n v="4"/>
    <n v="6733"/>
    <n v="0.6"/>
    <n v="4"/>
    <n v="6.8"/>
  </r>
  <r>
    <x v="3"/>
    <x v="0"/>
    <x v="5"/>
    <n v="555"/>
    <x v="0"/>
    <s v="Outpatient"/>
    <n v="4"/>
    <n v="1"/>
    <n v="3969"/>
    <n v="0.3"/>
    <n v="1"/>
    <n v="4"/>
  </r>
  <r>
    <x v="3"/>
    <x v="0"/>
    <x v="5"/>
    <n v="556"/>
    <x v="1"/>
    <s v="Outpatient"/>
    <n v="1"/>
    <n v="1"/>
    <n v="3969"/>
    <n v="0.3"/>
    <n v="0.3"/>
    <n v="1"/>
  </r>
  <r>
    <x v="3"/>
    <x v="1"/>
    <x v="0"/>
    <n v="556"/>
    <x v="1"/>
    <s v="Outpatient"/>
    <n v="9"/>
    <n v="2"/>
    <n v="3787"/>
    <n v="0.5"/>
    <n v="2.4"/>
    <n v="4.5"/>
  </r>
  <r>
    <x v="3"/>
    <x v="1"/>
    <x v="0"/>
    <n v="555"/>
    <x v="0"/>
    <s v="Outpatient"/>
    <n v="2"/>
    <n v="1"/>
    <n v="3787"/>
    <n v="0.3"/>
    <n v="0.5"/>
    <n v="2"/>
  </r>
  <r>
    <x v="3"/>
    <x v="1"/>
    <x v="1"/>
    <n v="555"/>
    <x v="0"/>
    <s v="Outpatient"/>
    <n v="3"/>
    <n v="2"/>
    <n v="3852"/>
    <n v="0.5"/>
    <n v="0.8"/>
    <n v="1.5"/>
  </r>
  <r>
    <x v="3"/>
    <x v="1"/>
    <x v="1"/>
    <n v="556"/>
    <x v="1"/>
    <s v="Outpatient"/>
    <n v="8"/>
    <n v="2"/>
    <n v="3852"/>
    <n v="0.5"/>
    <n v="2.1"/>
    <n v="4"/>
  </r>
  <r>
    <x v="3"/>
    <x v="1"/>
    <x v="6"/>
    <n v="556"/>
    <x v="1"/>
    <s v="Outpatient"/>
    <n v="3"/>
    <n v="2"/>
    <n v="3736"/>
    <n v="0.5"/>
    <n v="0.8"/>
    <n v="1.5"/>
  </r>
  <r>
    <x v="3"/>
    <x v="1"/>
    <x v="6"/>
    <n v="555"/>
    <x v="0"/>
    <s v="Outpatient"/>
    <n v="11"/>
    <n v="2"/>
    <n v="3736"/>
    <n v="0.5"/>
    <n v="2.9"/>
    <n v="5.5"/>
  </r>
  <r>
    <x v="5"/>
    <x v="0"/>
    <x v="9"/>
    <n v="555"/>
    <x v="0"/>
    <s v="Outpatient"/>
    <n v="3"/>
    <n v="1"/>
    <n v="4078"/>
    <n v="0.2"/>
    <n v="0.7"/>
    <n v="3"/>
  </r>
  <r>
    <x v="5"/>
    <x v="0"/>
    <x v="9"/>
    <n v="556"/>
    <x v="1"/>
    <s v="Outpatient"/>
    <n v="1"/>
    <n v="1"/>
    <n v="4078"/>
    <n v="0.2"/>
    <n v="0.2"/>
    <n v="1"/>
  </r>
  <r>
    <x v="5"/>
    <x v="0"/>
    <x v="3"/>
    <n v="555"/>
    <x v="0"/>
    <s v="Outpatient"/>
    <n v="1"/>
    <n v="1"/>
    <n v="4085"/>
    <n v="0.2"/>
    <n v="0.2"/>
    <n v="1"/>
  </r>
  <r>
    <x v="4"/>
    <x v="0"/>
    <x v="2"/>
    <n v="556"/>
    <x v="1"/>
    <s v="Outpatient"/>
    <n v="89"/>
    <n v="29"/>
    <n v="32551"/>
    <n v="0.9"/>
    <n v="2.7"/>
    <n v="3.1"/>
  </r>
  <r>
    <x v="4"/>
    <x v="0"/>
    <x v="2"/>
    <n v="555"/>
    <x v="0"/>
    <s v="Outpatient"/>
    <n v="80"/>
    <n v="24"/>
    <n v="32551"/>
    <n v="0.7"/>
    <n v="2.5"/>
    <n v="3.3"/>
  </r>
  <r>
    <x v="4"/>
    <x v="1"/>
    <x v="9"/>
    <n v="555"/>
    <x v="0"/>
    <s v="Outpatient"/>
    <n v="9"/>
    <n v="7"/>
    <n v="36733"/>
    <n v="0.2"/>
    <n v="0.2"/>
    <n v="1.3"/>
  </r>
  <r>
    <x v="4"/>
    <x v="1"/>
    <x v="9"/>
    <n v="556"/>
    <x v="1"/>
    <s v="Outpatient"/>
    <n v="27"/>
    <n v="20"/>
    <n v="36733"/>
    <n v="0.5"/>
    <n v="0.7"/>
    <n v="1.4"/>
  </r>
  <r>
    <x v="4"/>
    <x v="1"/>
    <x v="3"/>
    <n v="556"/>
    <x v="1"/>
    <s v="Outpatient"/>
    <n v="43"/>
    <n v="27"/>
    <n v="36412"/>
    <n v="0.7"/>
    <n v="1.2"/>
    <n v="1.6"/>
  </r>
  <r>
    <x v="4"/>
    <x v="1"/>
    <x v="3"/>
    <n v="555"/>
    <x v="0"/>
    <s v="Outpatient"/>
    <n v="5"/>
    <n v="3"/>
    <n v="36412"/>
    <n v="0.1"/>
    <n v="0.1"/>
    <n v="1.7"/>
  </r>
  <r>
    <x v="4"/>
    <x v="1"/>
    <x v="4"/>
    <n v="555"/>
    <x v="0"/>
    <s v="Outpatient"/>
    <n v="48"/>
    <n v="15"/>
    <n v="34869"/>
    <n v="0.4"/>
    <n v="1.4"/>
    <n v="3.2"/>
  </r>
  <r>
    <x v="4"/>
    <x v="1"/>
    <x v="4"/>
    <n v="556"/>
    <x v="1"/>
    <s v="Outpatient"/>
    <n v="103"/>
    <n v="32"/>
    <n v="34869"/>
    <n v="0.9"/>
    <n v="3"/>
    <n v="3.2"/>
  </r>
  <r>
    <x v="6"/>
    <x v="1"/>
    <x v="11"/>
    <n v="555"/>
    <x v="0"/>
    <s v="Outpatient"/>
    <n v="19"/>
    <n v="15"/>
    <n v="25772"/>
    <n v="0.6"/>
    <n v="0.7"/>
    <n v="1.3"/>
  </r>
  <r>
    <x v="6"/>
    <x v="1"/>
    <x v="11"/>
    <n v="556"/>
    <x v="1"/>
    <s v="Outpatient"/>
    <n v="45"/>
    <n v="24"/>
    <n v="25772"/>
    <n v="0.9"/>
    <n v="1.7"/>
    <n v="1.9"/>
  </r>
  <r>
    <x v="8"/>
    <x v="0"/>
    <x v="2"/>
    <n v="555"/>
    <x v="0"/>
    <s v="Outpatient"/>
    <n v="47"/>
    <n v="9"/>
    <n v="7816"/>
    <n v="1.2"/>
    <n v="6"/>
    <n v="5.2"/>
  </r>
  <r>
    <x v="8"/>
    <x v="0"/>
    <x v="2"/>
    <n v="556"/>
    <x v="1"/>
    <s v="Outpatient"/>
    <n v="57"/>
    <n v="14"/>
    <n v="7816"/>
    <n v="1.8"/>
    <n v="7.3"/>
    <n v="4.0999999999999996"/>
  </r>
  <r>
    <x v="8"/>
    <x v="1"/>
    <x v="9"/>
    <n v="556"/>
    <x v="1"/>
    <s v="Outpatient"/>
    <n v="14"/>
    <n v="11"/>
    <n v="6293"/>
    <n v="1.7"/>
    <n v="2.2000000000000002"/>
    <n v="1.3"/>
  </r>
  <r>
    <x v="8"/>
    <x v="1"/>
    <x v="9"/>
    <n v="555"/>
    <x v="0"/>
    <s v="Outpatient"/>
    <n v="1"/>
    <n v="1"/>
    <n v="6293"/>
    <n v="0.2"/>
    <n v="0.2"/>
    <n v="1"/>
  </r>
  <r>
    <x v="8"/>
    <x v="1"/>
    <x v="3"/>
    <n v="555"/>
    <x v="0"/>
    <s v="Outpatient"/>
    <n v="4"/>
    <n v="3"/>
    <n v="6436"/>
    <n v="0.5"/>
    <n v="0.6"/>
    <n v="1.3"/>
  </r>
  <r>
    <x v="8"/>
    <x v="1"/>
    <x v="3"/>
    <n v="556"/>
    <x v="1"/>
    <s v="Outpatient"/>
    <n v="11"/>
    <n v="10"/>
    <n v="6436"/>
    <n v="1.6"/>
    <n v="1.7"/>
    <n v="1.1000000000000001"/>
  </r>
  <r>
    <x v="8"/>
    <x v="1"/>
    <x v="4"/>
    <n v="556"/>
    <x v="1"/>
    <s v="Outpatient"/>
    <n v="44"/>
    <n v="14"/>
    <n v="6474"/>
    <n v="2.2000000000000002"/>
    <n v="6.8"/>
    <n v="3.1"/>
  </r>
  <r>
    <x v="8"/>
    <x v="1"/>
    <x v="4"/>
    <n v="555"/>
    <x v="0"/>
    <s v="Outpatient"/>
    <n v="5"/>
    <n v="3"/>
    <n v="6474"/>
    <n v="0.5"/>
    <n v="0.8"/>
    <n v="1.7"/>
  </r>
  <r>
    <x v="8"/>
    <x v="1"/>
    <x v="6"/>
    <n v="555"/>
    <x v="0"/>
    <s v="Outpatient"/>
    <n v="20"/>
    <n v="6"/>
    <n v="7907"/>
    <n v="0.8"/>
    <n v="2.5"/>
    <n v="3.3"/>
  </r>
  <r>
    <x v="8"/>
    <x v="1"/>
    <x v="6"/>
    <n v="556"/>
    <x v="1"/>
    <s v="Outpatient"/>
    <n v="37"/>
    <n v="17"/>
    <n v="7907"/>
    <n v="2.1"/>
    <n v="4.7"/>
    <n v="2.2000000000000002"/>
  </r>
  <r>
    <x v="9"/>
    <x v="0"/>
    <x v="9"/>
    <n v="556"/>
    <x v="1"/>
    <s v="Outpatient"/>
    <n v="9"/>
    <n v="8"/>
    <n v="6514"/>
    <n v="1.2"/>
    <n v="1.4"/>
    <n v="1.1000000000000001"/>
  </r>
  <r>
    <x v="9"/>
    <x v="0"/>
    <x v="9"/>
    <n v="555"/>
    <x v="0"/>
    <s v="Outpatient"/>
    <n v="5"/>
    <n v="4"/>
    <n v="6514"/>
    <n v="0.6"/>
    <n v="0.8"/>
    <n v="1.3"/>
  </r>
  <r>
    <x v="9"/>
    <x v="0"/>
    <x v="3"/>
    <n v="555"/>
    <x v="0"/>
    <s v="Outpatient"/>
    <n v="14"/>
    <n v="6"/>
    <n v="6760"/>
    <n v="0.9"/>
    <n v="2.1"/>
    <n v="2.2999999999999998"/>
  </r>
  <r>
    <x v="9"/>
    <x v="0"/>
    <x v="3"/>
    <n v="556"/>
    <x v="1"/>
    <s v="Outpatient"/>
    <n v="8"/>
    <n v="6"/>
    <n v="6760"/>
    <n v="0.9"/>
    <n v="1.2"/>
    <n v="1.3"/>
  </r>
  <r>
    <x v="9"/>
    <x v="0"/>
    <x v="4"/>
    <n v="556"/>
    <x v="1"/>
    <s v="Outpatient"/>
    <n v="20"/>
    <n v="9"/>
    <n v="6922"/>
    <n v="1.3"/>
    <n v="2.9"/>
    <n v="2.2000000000000002"/>
  </r>
  <r>
    <x v="9"/>
    <x v="0"/>
    <x v="4"/>
    <n v="555"/>
    <x v="0"/>
    <s v="Outpatient"/>
    <n v="13"/>
    <n v="6"/>
    <n v="6922"/>
    <n v="0.9"/>
    <n v="1.9"/>
    <n v="2.2000000000000002"/>
  </r>
  <r>
    <x v="1"/>
    <x v="0"/>
    <x v="11"/>
    <n v="555"/>
    <x v="0"/>
    <s v="Outpatient"/>
    <n v="2"/>
    <n v="1"/>
    <n v="6892"/>
    <n v="0.1"/>
    <n v="0.3"/>
    <n v="2"/>
  </r>
  <r>
    <x v="1"/>
    <x v="0"/>
    <x v="0"/>
    <n v="555"/>
    <x v="0"/>
    <s v="Outpatient"/>
    <n v="7"/>
    <n v="3"/>
    <n v="6863"/>
    <n v="0.4"/>
    <n v="1"/>
    <n v="2.2999999999999998"/>
  </r>
  <r>
    <x v="1"/>
    <x v="0"/>
    <x v="0"/>
    <n v="556"/>
    <x v="1"/>
    <s v="Outpatient"/>
    <n v="25"/>
    <n v="1"/>
    <n v="6863"/>
    <n v="0.1"/>
    <n v="3.6"/>
    <n v="25"/>
  </r>
  <r>
    <x v="1"/>
    <x v="0"/>
    <x v="1"/>
    <n v="556"/>
    <x v="1"/>
    <s v="Outpatient"/>
    <n v="4"/>
    <n v="1"/>
    <n v="6687"/>
    <n v="0.1"/>
    <n v="0.6"/>
    <n v="4"/>
  </r>
  <r>
    <x v="1"/>
    <x v="0"/>
    <x v="1"/>
    <n v="555"/>
    <x v="0"/>
    <s v="Outpatient"/>
    <n v="1"/>
    <n v="1"/>
    <n v="6687"/>
    <n v="0.1"/>
    <n v="0.1"/>
    <n v="1"/>
  </r>
  <r>
    <x v="1"/>
    <x v="1"/>
    <x v="7"/>
    <n v="555"/>
    <x v="0"/>
    <s v="Outpatient"/>
    <n v="12"/>
    <n v="1"/>
    <n v="7610"/>
    <n v="0.1"/>
    <n v="1.6"/>
    <n v="12"/>
  </r>
  <r>
    <x v="1"/>
    <x v="1"/>
    <x v="7"/>
    <n v="556"/>
    <x v="1"/>
    <s v="Outpatient"/>
    <n v="1"/>
    <n v="1"/>
    <n v="7610"/>
    <n v="0.1"/>
    <n v="0.1"/>
    <n v="1"/>
  </r>
  <r>
    <x v="1"/>
    <x v="1"/>
    <x v="8"/>
    <n v="555"/>
    <x v="0"/>
    <s v="Outpatient"/>
    <n v="7"/>
    <n v="1"/>
    <n v="8126"/>
    <n v="0.1"/>
    <n v="0.9"/>
    <n v="7"/>
  </r>
  <r>
    <x v="2"/>
    <x v="1"/>
    <x v="4"/>
    <n v="556"/>
    <x v="1"/>
    <s v="Outpatient"/>
    <n v="25"/>
    <n v="4"/>
    <n v="6342"/>
    <n v="0.6"/>
    <n v="3.9"/>
    <n v="6.3"/>
  </r>
  <r>
    <x v="3"/>
    <x v="0"/>
    <x v="11"/>
    <n v="555"/>
    <x v="0"/>
    <s v="Outpatient"/>
    <n v="1"/>
    <n v="1"/>
    <n v="3871"/>
    <n v="0.3"/>
    <n v="0.3"/>
    <n v="1"/>
  </r>
  <r>
    <x v="3"/>
    <x v="0"/>
    <x v="11"/>
    <n v="556"/>
    <x v="1"/>
    <s v="Outpatient"/>
    <n v="9"/>
    <n v="2"/>
    <n v="3871"/>
    <n v="0.5"/>
    <n v="2.2999999999999998"/>
    <n v="4.5"/>
  </r>
  <r>
    <x v="5"/>
    <x v="0"/>
    <x v="8"/>
    <n v="555"/>
    <x v="0"/>
    <s v="Outpatient"/>
    <n v="7"/>
    <n v="1"/>
    <n v="3951"/>
    <n v="0.3"/>
    <n v="1.8"/>
    <n v="7"/>
  </r>
  <r>
    <x v="4"/>
    <x v="0"/>
    <x v="9"/>
    <n v="556"/>
    <x v="1"/>
    <s v="Outpatient"/>
    <n v="42"/>
    <n v="28"/>
    <n v="37722"/>
    <n v="0.7"/>
    <n v="1.1000000000000001"/>
    <n v="1.5"/>
  </r>
  <r>
    <x v="4"/>
    <x v="0"/>
    <x v="9"/>
    <n v="555"/>
    <x v="0"/>
    <s v="Outpatient"/>
    <n v="23"/>
    <n v="16"/>
    <n v="37722"/>
    <n v="0.4"/>
    <n v="0.6"/>
    <n v="1.4"/>
  </r>
  <r>
    <x v="4"/>
    <x v="0"/>
    <x v="0"/>
    <n v="555"/>
    <x v="0"/>
    <s v="Outpatient"/>
    <n v="98"/>
    <n v="22"/>
    <n v="33063"/>
    <n v="0.7"/>
    <n v="3"/>
    <n v="4.5"/>
  </r>
  <r>
    <x v="4"/>
    <x v="0"/>
    <x v="0"/>
    <n v="556"/>
    <x v="1"/>
    <s v="Outpatient"/>
    <n v="117"/>
    <n v="35"/>
    <n v="33063"/>
    <n v="1.1000000000000001"/>
    <n v="3.5"/>
    <n v="3.3"/>
  </r>
  <r>
    <x v="4"/>
    <x v="0"/>
    <x v="1"/>
    <n v="556"/>
    <x v="1"/>
    <s v="Outpatient"/>
    <n v="86"/>
    <n v="34"/>
    <n v="32487"/>
    <n v="1"/>
    <n v="2.6"/>
    <n v="2.5"/>
  </r>
  <r>
    <x v="4"/>
    <x v="0"/>
    <x v="1"/>
    <n v="555"/>
    <x v="0"/>
    <s v="Outpatient"/>
    <n v="129"/>
    <n v="23"/>
    <n v="32487"/>
    <n v="0.7"/>
    <n v="4"/>
    <n v="5.6"/>
  </r>
  <r>
    <x v="4"/>
    <x v="1"/>
    <x v="7"/>
    <n v="555"/>
    <x v="0"/>
    <s v="Outpatient"/>
    <n v="7"/>
    <n v="6"/>
    <n v="35272"/>
    <n v="0.2"/>
    <n v="0.2"/>
    <n v="1.2"/>
  </r>
  <r>
    <x v="4"/>
    <x v="1"/>
    <x v="7"/>
    <n v="556"/>
    <x v="1"/>
    <s v="Outpatient"/>
    <n v="43"/>
    <n v="17"/>
    <n v="35272"/>
    <n v="0.5"/>
    <n v="1.2"/>
    <n v="2.5"/>
  </r>
  <r>
    <x v="4"/>
    <x v="1"/>
    <x v="8"/>
    <n v="556"/>
    <x v="1"/>
    <s v="Outpatient"/>
    <n v="37"/>
    <n v="25"/>
    <n v="35998"/>
    <n v="0.7"/>
    <n v="1"/>
    <n v="1.5"/>
  </r>
  <r>
    <x v="4"/>
    <x v="1"/>
    <x v="8"/>
    <n v="555"/>
    <x v="0"/>
    <s v="Outpatient"/>
    <n v="6"/>
    <n v="6"/>
    <n v="35998"/>
    <n v="0.2"/>
    <n v="0.2"/>
    <n v="1"/>
  </r>
  <r>
    <x v="6"/>
    <x v="0"/>
    <x v="6"/>
    <n v="555"/>
    <x v="0"/>
    <s v="Outpatient"/>
    <n v="38"/>
    <n v="19"/>
    <n v="33279"/>
    <n v="0.6"/>
    <n v="1.1000000000000001"/>
    <n v="2"/>
  </r>
  <r>
    <x v="6"/>
    <x v="0"/>
    <x v="6"/>
    <n v="556"/>
    <x v="1"/>
    <s v="Outpatient"/>
    <n v="84"/>
    <n v="39"/>
    <n v="33279"/>
    <n v="1.2"/>
    <n v="2.5"/>
    <n v="2.2000000000000002"/>
  </r>
  <r>
    <x v="6"/>
    <x v="1"/>
    <x v="5"/>
    <n v="555"/>
    <x v="0"/>
    <s v="Outpatient"/>
    <n v="78"/>
    <n v="25"/>
    <n v="31408"/>
    <n v="0.8"/>
    <n v="2.5"/>
    <n v="3.1"/>
  </r>
  <r>
    <x v="6"/>
    <x v="1"/>
    <x v="5"/>
    <n v="556"/>
    <x v="1"/>
    <s v="Outpatient"/>
    <n v="135"/>
    <n v="55"/>
    <n v="31408"/>
    <n v="1.8"/>
    <n v="4.3"/>
    <n v="2.5"/>
  </r>
  <r>
    <x v="9"/>
    <x v="0"/>
    <x v="8"/>
    <n v="556"/>
    <x v="1"/>
    <s v="Outpatient"/>
    <n v="10"/>
    <n v="8"/>
    <n v="6193"/>
    <n v="1.3"/>
    <n v="1.6"/>
    <n v="1.3"/>
  </r>
  <r>
    <x v="9"/>
    <x v="0"/>
    <x v="8"/>
    <n v="555"/>
    <x v="0"/>
    <s v="Outpatient"/>
    <n v="3"/>
    <n v="3"/>
    <n v="6193"/>
    <n v="0.5"/>
    <n v="0.5"/>
    <n v="1"/>
  </r>
  <r>
    <x v="9"/>
    <x v="1"/>
    <x v="2"/>
    <n v="555"/>
    <x v="0"/>
    <s v="Outpatient"/>
    <n v="3"/>
    <n v="1"/>
    <n v="5165"/>
    <n v="0.2"/>
    <n v="0.6"/>
    <n v="3"/>
  </r>
  <r>
    <x v="9"/>
    <x v="1"/>
    <x v="2"/>
    <n v="556"/>
    <x v="1"/>
    <s v="Outpatient"/>
    <n v="22"/>
    <n v="14"/>
    <n v="5165"/>
    <n v="2.7"/>
    <n v="4.3"/>
    <n v="1.6"/>
  </r>
  <r>
    <x v="1"/>
    <x v="0"/>
    <x v="7"/>
    <n v="555"/>
    <x v="0"/>
    <s v="Outpatient"/>
    <n v="7"/>
    <n v="2"/>
    <n v="7229"/>
    <n v="0.3"/>
    <n v="1"/>
    <n v="3.5"/>
  </r>
  <r>
    <x v="1"/>
    <x v="1"/>
    <x v="5"/>
    <n v="556"/>
    <x v="1"/>
    <s v="Outpatient"/>
    <n v="3"/>
    <n v="1"/>
    <n v="7589"/>
    <n v="0.1"/>
    <n v="0.4"/>
    <n v="3"/>
  </r>
  <r>
    <x v="2"/>
    <x v="1"/>
    <x v="3"/>
    <n v="556"/>
    <x v="1"/>
    <s v="Outpatient"/>
    <n v="12"/>
    <n v="3"/>
    <n v="6411"/>
    <n v="0.5"/>
    <n v="1.9"/>
    <n v="4"/>
  </r>
  <r>
    <x v="2"/>
    <x v="1"/>
    <x v="0"/>
    <n v="556"/>
    <x v="1"/>
    <s v="Outpatient"/>
    <n v="26"/>
    <n v="3"/>
    <n v="6327"/>
    <n v="0.5"/>
    <n v="4.0999999999999996"/>
    <n v="8.6999999999999993"/>
  </r>
  <r>
    <x v="2"/>
    <x v="1"/>
    <x v="0"/>
    <n v="555"/>
    <x v="0"/>
    <s v="Outpatient"/>
    <n v="20"/>
    <n v="2"/>
    <n v="6327"/>
    <n v="0.3"/>
    <n v="3.2"/>
    <n v="10"/>
  </r>
  <r>
    <x v="2"/>
    <x v="1"/>
    <x v="1"/>
    <n v="555"/>
    <x v="0"/>
    <s v="Outpatient"/>
    <n v="21"/>
    <n v="3"/>
    <n v="6189"/>
    <n v="0.5"/>
    <n v="3.4"/>
    <n v="7"/>
  </r>
  <r>
    <x v="2"/>
    <x v="1"/>
    <x v="1"/>
    <n v="556"/>
    <x v="1"/>
    <s v="Outpatient"/>
    <n v="3"/>
    <n v="2"/>
    <n v="6189"/>
    <n v="0.3"/>
    <n v="0.5"/>
    <n v="1.5"/>
  </r>
  <r>
    <x v="3"/>
    <x v="0"/>
    <x v="9"/>
    <n v="555"/>
    <x v="0"/>
    <s v="Outpatient"/>
    <n v="1"/>
    <n v="1"/>
    <n v="4142"/>
    <n v="0.2"/>
    <n v="0.2"/>
    <n v="1"/>
  </r>
  <r>
    <x v="3"/>
    <x v="0"/>
    <x v="9"/>
    <n v="556"/>
    <x v="1"/>
    <s v="Outpatient"/>
    <n v="4"/>
    <n v="1"/>
    <n v="4142"/>
    <n v="0.2"/>
    <n v="1"/>
    <n v="4"/>
  </r>
  <r>
    <x v="3"/>
    <x v="0"/>
    <x v="3"/>
    <n v="555"/>
    <x v="0"/>
    <s v="Outpatient"/>
    <n v="8"/>
    <n v="2"/>
    <n v="4124"/>
    <n v="0.5"/>
    <n v="1.9"/>
    <n v="4"/>
  </r>
  <r>
    <x v="3"/>
    <x v="0"/>
    <x v="0"/>
    <n v="556"/>
    <x v="1"/>
    <s v="Outpatient"/>
    <n v="4"/>
    <n v="1"/>
    <n v="3799"/>
    <n v="0.3"/>
    <n v="1.1000000000000001"/>
    <n v="4"/>
  </r>
  <r>
    <x v="3"/>
    <x v="0"/>
    <x v="1"/>
    <n v="555"/>
    <x v="0"/>
    <s v="Outpatient"/>
    <n v="2"/>
    <n v="2"/>
    <n v="3717"/>
    <n v="0.5"/>
    <n v="0.5"/>
    <n v="1"/>
  </r>
  <r>
    <x v="3"/>
    <x v="0"/>
    <x v="6"/>
    <n v="555"/>
    <x v="0"/>
    <s v="Outpatient"/>
    <n v="16"/>
    <n v="2"/>
    <n v="3778"/>
    <n v="0.5"/>
    <n v="4.2"/>
    <n v="8"/>
  </r>
  <r>
    <x v="3"/>
    <x v="1"/>
    <x v="7"/>
    <n v="556"/>
    <x v="1"/>
    <s v="Outpatient"/>
    <n v="1"/>
    <n v="1"/>
    <n v="3727"/>
    <n v="0.3"/>
    <n v="0.3"/>
    <n v="1"/>
  </r>
  <r>
    <x v="5"/>
    <x v="1"/>
    <x v="0"/>
    <n v="556"/>
    <x v="1"/>
    <s v="Outpatient"/>
    <n v="1"/>
    <n v="1"/>
    <n v="3987"/>
    <n v="0.3"/>
    <n v="0.3"/>
    <n v="1"/>
  </r>
  <r>
    <x v="4"/>
    <x v="0"/>
    <x v="3"/>
    <n v="556"/>
    <x v="1"/>
    <s v="Outpatient"/>
    <n v="43"/>
    <n v="25"/>
    <n v="37484"/>
    <n v="0.7"/>
    <n v="1.1000000000000001"/>
    <n v="1.7"/>
  </r>
  <r>
    <x v="4"/>
    <x v="0"/>
    <x v="3"/>
    <n v="555"/>
    <x v="0"/>
    <s v="Outpatient"/>
    <n v="61"/>
    <n v="15"/>
    <n v="37484"/>
    <n v="0.4"/>
    <n v="1.6"/>
    <n v="4.0999999999999996"/>
  </r>
  <r>
    <x v="4"/>
    <x v="0"/>
    <x v="4"/>
    <n v="555"/>
    <x v="0"/>
    <s v="Outpatient"/>
    <n v="155"/>
    <n v="25"/>
    <n v="35943"/>
    <n v="0.7"/>
    <n v="4.3"/>
    <n v="6.2"/>
  </r>
  <r>
    <x v="4"/>
    <x v="0"/>
    <x v="4"/>
    <n v="556"/>
    <x v="1"/>
    <s v="Outpatient"/>
    <n v="143"/>
    <n v="37"/>
    <n v="35943"/>
    <n v="1"/>
    <n v="4"/>
    <n v="3.9"/>
  </r>
  <r>
    <x v="6"/>
    <x v="0"/>
    <x v="11"/>
    <n v="556"/>
    <x v="1"/>
    <s v="Outpatient"/>
    <n v="30"/>
    <n v="19"/>
    <n v="26357"/>
    <n v="0.7"/>
    <n v="1.1000000000000001"/>
    <n v="1.6"/>
  </r>
  <r>
    <x v="6"/>
    <x v="0"/>
    <x v="11"/>
    <n v="555"/>
    <x v="0"/>
    <s v="Outpatient"/>
    <n v="9"/>
    <n v="8"/>
    <n v="26357"/>
    <n v="0.3"/>
    <n v="0.3"/>
    <n v="1.1000000000000001"/>
  </r>
  <r>
    <x v="6"/>
    <x v="0"/>
    <x v="0"/>
    <n v="556"/>
    <x v="1"/>
    <s v="Outpatient"/>
    <n v="118"/>
    <n v="50"/>
    <n v="32217"/>
    <n v="1.6"/>
    <n v="3.7"/>
    <n v="2.4"/>
  </r>
  <r>
    <x v="6"/>
    <x v="0"/>
    <x v="0"/>
    <n v="555"/>
    <x v="0"/>
    <s v="Outpatient"/>
    <n v="106"/>
    <n v="24"/>
    <n v="32217"/>
    <n v="0.7"/>
    <n v="3.3"/>
    <n v="4.4000000000000004"/>
  </r>
  <r>
    <x v="6"/>
    <x v="0"/>
    <x v="1"/>
    <n v="555"/>
    <x v="0"/>
    <s v="Outpatient"/>
    <n v="57"/>
    <n v="18"/>
    <n v="32267"/>
    <n v="0.6"/>
    <n v="1.8"/>
    <n v="3.2"/>
  </r>
  <r>
    <x v="6"/>
    <x v="0"/>
    <x v="1"/>
    <n v="556"/>
    <x v="1"/>
    <s v="Outpatient"/>
    <n v="113"/>
    <n v="47"/>
    <n v="32267"/>
    <n v="1.5"/>
    <n v="3.5"/>
    <n v="2.4"/>
  </r>
  <r>
    <x v="6"/>
    <x v="1"/>
    <x v="7"/>
    <n v="556"/>
    <x v="1"/>
    <s v="Outpatient"/>
    <n v="36"/>
    <n v="22"/>
    <n v="27351"/>
    <n v="0.8"/>
    <n v="1.3"/>
    <n v="1.6"/>
  </r>
  <r>
    <x v="6"/>
    <x v="1"/>
    <x v="7"/>
    <n v="555"/>
    <x v="0"/>
    <s v="Outpatient"/>
    <n v="11"/>
    <n v="6"/>
    <n v="27351"/>
    <n v="0.2"/>
    <n v="0.4"/>
    <n v="1.8"/>
  </r>
  <r>
    <x v="6"/>
    <x v="1"/>
    <x v="8"/>
    <n v="555"/>
    <x v="0"/>
    <s v="Outpatient"/>
    <n v="16"/>
    <n v="11"/>
    <n v="29114"/>
    <n v="0.4"/>
    <n v="0.5"/>
    <n v="1.5"/>
  </r>
  <r>
    <x v="6"/>
    <x v="1"/>
    <x v="8"/>
    <n v="556"/>
    <x v="1"/>
    <s v="Outpatient"/>
    <n v="31"/>
    <n v="23"/>
    <n v="29114"/>
    <n v="0.8"/>
    <n v="1.1000000000000001"/>
    <n v="1.3"/>
  </r>
  <r>
    <x v="6"/>
    <x v="1"/>
    <x v="6"/>
    <n v="555"/>
    <x v="0"/>
    <s v="Outpatient"/>
    <n v="69"/>
    <n v="30"/>
    <n v="32556"/>
    <n v="0.9"/>
    <n v="2.1"/>
    <n v="2.2999999999999998"/>
  </r>
  <r>
    <x v="6"/>
    <x v="1"/>
    <x v="6"/>
    <n v="556"/>
    <x v="1"/>
    <s v="Outpatient"/>
    <n v="82"/>
    <n v="45"/>
    <n v="32556"/>
    <n v="1.4"/>
    <n v="2.5"/>
    <n v="1.8"/>
  </r>
  <r>
    <x v="7"/>
    <x v="0"/>
    <x v="4"/>
    <n v="555"/>
    <x v="0"/>
    <s v="Outpatient"/>
    <n v="3"/>
    <n v="1"/>
    <n v="6833"/>
    <n v="0.1"/>
    <n v="0.4"/>
    <n v="3"/>
  </r>
  <r>
    <x v="8"/>
    <x v="0"/>
    <x v="7"/>
    <n v="555"/>
    <x v="0"/>
    <s v="Outpatient"/>
    <n v="2"/>
    <n v="1"/>
    <n v="7188"/>
    <n v="0.1"/>
    <n v="0.3"/>
    <n v="2"/>
  </r>
  <r>
    <x v="8"/>
    <x v="0"/>
    <x v="7"/>
    <n v="556"/>
    <x v="1"/>
    <s v="Outpatient"/>
    <n v="25"/>
    <n v="11"/>
    <n v="7188"/>
    <n v="1.5"/>
    <n v="3.5"/>
    <n v="2.2999999999999998"/>
  </r>
  <r>
    <x v="8"/>
    <x v="0"/>
    <x v="8"/>
    <n v="556"/>
    <x v="1"/>
    <s v="Outpatient"/>
    <n v="13"/>
    <n v="8"/>
    <n v="7250"/>
    <n v="1.1000000000000001"/>
    <n v="1.8"/>
    <n v="1.6"/>
  </r>
  <r>
    <x v="8"/>
    <x v="0"/>
    <x v="8"/>
    <n v="555"/>
    <x v="0"/>
    <s v="Outpatient"/>
    <n v="1"/>
    <n v="1"/>
    <n v="7250"/>
    <n v="0.1"/>
    <n v="0.1"/>
    <n v="1"/>
  </r>
  <r>
    <x v="8"/>
    <x v="1"/>
    <x v="5"/>
    <n v="555"/>
    <x v="0"/>
    <s v="Outpatient"/>
    <n v="10"/>
    <n v="4"/>
    <n v="6552"/>
    <n v="0.6"/>
    <n v="1.5"/>
    <n v="2.5"/>
  </r>
  <r>
    <x v="8"/>
    <x v="1"/>
    <x v="5"/>
    <n v="556"/>
    <x v="1"/>
    <s v="Outpatient"/>
    <n v="42"/>
    <n v="12"/>
    <n v="6552"/>
    <n v="1.8"/>
    <n v="6.4"/>
    <n v="3.5"/>
  </r>
  <r>
    <x v="8"/>
    <x v="1"/>
    <x v="2"/>
    <n v="556"/>
    <x v="1"/>
    <s v="Outpatient"/>
    <n v="38"/>
    <n v="13"/>
    <n v="7466"/>
    <n v="1.7"/>
    <n v="5.0999999999999996"/>
    <n v="2.9"/>
  </r>
  <r>
    <x v="8"/>
    <x v="1"/>
    <x v="2"/>
    <n v="555"/>
    <x v="0"/>
    <s v="Outpatient"/>
    <n v="11"/>
    <n v="6"/>
    <n v="7466"/>
    <n v="0.8"/>
    <n v="1.5"/>
    <n v="1.8"/>
  </r>
  <r>
    <x v="1"/>
    <x v="0"/>
    <x v="11"/>
    <n v="556"/>
    <x v="1"/>
    <s v="Outpatient"/>
    <n v="3"/>
    <n v="3"/>
    <n v="10514"/>
    <n v="0.3"/>
    <n v="0.3"/>
    <n v="1"/>
  </r>
  <r>
    <x v="1"/>
    <x v="0"/>
    <x v="0"/>
    <n v="555"/>
    <x v="0"/>
    <s v="Outpatient"/>
    <n v="1"/>
    <n v="1"/>
    <n v="9965"/>
    <n v="0.1"/>
    <n v="0.1"/>
    <n v="1"/>
  </r>
  <r>
    <x v="1"/>
    <x v="0"/>
    <x v="1"/>
    <n v="556"/>
    <x v="1"/>
    <s v="Outpatient"/>
    <n v="10"/>
    <n v="3"/>
    <n v="9862"/>
    <n v="0.3"/>
    <n v="1"/>
    <n v="3.3"/>
  </r>
  <r>
    <x v="1"/>
    <x v="0"/>
    <x v="1"/>
    <n v="555"/>
    <x v="0"/>
    <s v="Outpatient"/>
    <n v="14"/>
    <n v="2"/>
    <n v="9862"/>
    <n v="0.2"/>
    <n v="1.4"/>
    <n v="7"/>
  </r>
  <r>
    <x v="1"/>
    <x v="1"/>
    <x v="8"/>
    <n v="555"/>
    <x v="0"/>
    <s v="Outpatient"/>
    <n v="1"/>
    <n v="1"/>
    <n v="11937"/>
    <n v="0.1"/>
    <n v="0.1"/>
    <n v="1"/>
  </r>
  <r>
    <x v="2"/>
    <x v="1"/>
    <x v="4"/>
    <n v="556"/>
    <x v="1"/>
    <s v="Outpatient"/>
    <n v="5"/>
    <n v="3"/>
    <n v="8986"/>
    <n v="0.3"/>
    <n v="0.6"/>
    <n v="1.7"/>
  </r>
  <r>
    <x v="2"/>
    <x v="1"/>
    <x v="4"/>
    <n v="555"/>
    <x v="0"/>
    <s v="Outpatient"/>
    <n v="2"/>
    <n v="2"/>
    <n v="8986"/>
    <n v="0.2"/>
    <n v="0.2"/>
    <n v="1"/>
  </r>
  <r>
    <x v="3"/>
    <x v="0"/>
    <x v="11"/>
    <n v="555"/>
    <x v="0"/>
    <s v="Outpatient"/>
    <n v="1"/>
    <n v="1"/>
    <n v="4537"/>
    <n v="0.2"/>
    <n v="0.2"/>
    <n v="1"/>
  </r>
  <r>
    <x v="3"/>
    <x v="0"/>
    <x v="11"/>
    <n v="556"/>
    <x v="1"/>
    <s v="Outpatient"/>
    <n v="5"/>
    <n v="2"/>
    <n v="4537"/>
    <n v="0.4"/>
    <n v="1.1000000000000001"/>
    <n v="2.5"/>
  </r>
  <r>
    <x v="5"/>
    <x v="1"/>
    <x v="2"/>
    <n v="556"/>
    <x v="1"/>
    <s v="Outpatient"/>
    <n v="9"/>
    <n v="1"/>
    <n v="4660"/>
    <n v="0.2"/>
    <n v="1.9"/>
    <n v="9"/>
  </r>
  <r>
    <x v="4"/>
    <x v="0"/>
    <x v="9"/>
    <n v="555"/>
    <x v="0"/>
    <s v="Outpatient"/>
    <n v="247"/>
    <n v="57"/>
    <n v="56030"/>
    <n v="1"/>
    <n v="4.4000000000000004"/>
    <n v="4.3"/>
  </r>
  <r>
    <x v="4"/>
    <x v="0"/>
    <x v="9"/>
    <n v="556"/>
    <x v="1"/>
    <s v="Outpatient"/>
    <n v="242"/>
    <n v="83"/>
    <n v="56030"/>
    <n v="1.5"/>
    <n v="4.3"/>
    <n v="2.9"/>
  </r>
  <r>
    <x v="4"/>
    <x v="0"/>
    <x v="0"/>
    <n v="556"/>
    <x v="1"/>
    <s v="Outpatient"/>
    <n v="262"/>
    <n v="92"/>
    <n v="55077"/>
    <n v="1.7"/>
    <n v="4.8"/>
    <n v="2.8"/>
  </r>
  <r>
    <x v="4"/>
    <x v="0"/>
    <x v="0"/>
    <n v="555"/>
    <x v="0"/>
    <s v="Outpatient"/>
    <n v="352"/>
    <n v="71"/>
    <n v="55077"/>
    <n v="1.3"/>
    <n v="6.4"/>
    <n v="5"/>
  </r>
  <r>
    <x v="4"/>
    <x v="0"/>
    <x v="1"/>
    <n v="555"/>
    <x v="0"/>
    <s v="Outpatient"/>
    <n v="486"/>
    <n v="62"/>
    <n v="52642"/>
    <n v="1.2"/>
    <n v="9.1999999999999993"/>
    <n v="7.8"/>
  </r>
  <r>
    <x v="4"/>
    <x v="0"/>
    <x v="1"/>
    <n v="556"/>
    <x v="1"/>
    <s v="Outpatient"/>
    <n v="330"/>
    <n v="82"/>
    <n v="52642"/>
    <n v="1.6"/>
    <n v="6.3"/>
    <n v="4"/>
  </r>
  <r>
    <x v="4"/>
    <x v="1"/>
    <x v="7"/>
    <n v="556"/>
    <x v="1"/>
    <s v="Outpatient"/>
    <n v="138"/>
    <n v="65"/>
    <n v="49062"/>
    <n v="1.3"/>
    <n v="2.8"/>
    <n v="2.1"/>
  </r>
  <r>
    <x v="4"/>
    <x v="1"/>
    <x v="7"/>
    <n v="555"/>
    <x v="0"/>
    <s v="Outpatient"/>
    <n v="91"/>
    <n v="44"/>
    <n v="49062"/>
    <n v="0.9"/>
    <n v="1.9"/>
    <n v="2.1"/>
  </r>
  <r>
    <x v="4"/>
    <x v="1"/>
    <x v="8"/>
    <n v="555"/>
    <x v="0"/>
    <s v="Outpatient"/>
    <n v="125"/>
    <n v="49"/>
    <n v="50503"/>
    <n v="1"/>
    <n v="2.5"/>
    <n v="2.6"/>
  </r>
  <r>
    <x v="4"/>
    <x v="1"/>
    <x v="8"/>
    <n v="556"/>
    <x v="1"/>
    <s v="Outpatient"/>
    <n v="194"/>
    <n v="71"/>
    <n v="50503"/>
    <n v="1.4"/>
    <n v="3.8"/>
    <n v="2.7"/>
  </r>
  <r>
    <x v="6"/>
    <x v="1"/>
    <x v="5"/>
    <n v="555"/>
    <x v="0"/>
    <s v="Outpatient"/>
    <n v="176"/>
    <n v="59"/>
    <n v="36055"/>
    <n v="1.6"/>
    <n v="4.9000000000000004"/>
    <n v="3"/>
  </r>
  <r>
    <x v="6"/>
    <x v="1"/>
    <x v="5"/>
    <n v="556"/>
    <x v="1"/>
    <s v="Outpatient"/>
    <n v="212"/>
    <n v="72"/>
    <n v="36055"/>
    <n v="2"/>
    <n v="5.9"/>
    <n v="2.9"/>
  </r>
  <r>
    <x v="9"/>
    <x v="0"/>
    <x v="8"/>
    <n v="555"/>
    <x v="0"/>
    <s v="Outpatient"/>
    <n v="9"/>
    <n v="4"/>
    <n v="2724"/>
    <n v="1.5"/>
    <n v="3.3"/>
    <n v="2.2999999999999998"/>
  </r>
  <r>
    <x v="9"/>
    <x v="0"/>
    <x v="8"/>
    <n v="556"/>
    <x v="1"/>
    <s v="Outpatient"/>
    <n v="26"/>
    <n v="9"/>
    <n v="2724"/>
    <n v="3.3"/>
    <n v="9.5"/>
    <n v="2.9"/>
  </r>
  <r>
    <x v="9"/>
    <x v="1"/>
    <x v="2"/>
    <n v="556"/>
    <x v="1"/>
    <s v="Outpatient"/>
    <n v="18"/>
    <n v="7"/>
    <n v="2419"/>
    <n v="2.9"/>
    <n v="7.4"/>
    <n v="2.6"/>
  </r>
  <r>
    <x v="9"/>
    <x v="1"/>
    <x v="2"/>
    <n v="555"/>
    <x v="0"/>
    <s v="Outpatient"/>
    <n v="16"/>
    <n v="4"/>
    <n v="2419"/>
    <n v="1.7"/>
    <n v="6.6"/>
    <n v="4"/>
  </r>
  <r>
    <x v="0"/>
    <x v="1"/>
    <x v="11"/>
    <n v="556"/>
    <x v="1"/>
    <s v="Outpatient"/>
    <n v="2"/>
    <n v="2"/>
    <n v="3818"/>
    <n v="0.5"/>
    <n v="0.5"/>
    <n v="1"/>
  </r>
  <r>
    <x v="0"/>
    <x v="1"/>
    <x v="0"/>
    <n v="556"/>
    <x v="1"/>
    <s v="Outpatient"/>
    <n v="2"/>
    <n v="1"/>
    <n v="3253"/>
    <n v="0.3"/>
    <n v="0.6"/>
    <n v="2"/>
  </r>
  <r>
    <x v="2"/>
    <x v="0"/>
    <x v="11"/>
    <n v="555"/>
    <x v="0"/>
    <s v="Outpatient"/>
    <n v="1"/>
    <n v="1"/>
    <n v="8113"/>
    <n v="0.1"/>
    <n v="0.1"/>
    <n v="1"/>
  </r>
  <r>
    <x v="2"/>
    <x v="0"/>
    <x v="11"/>
    <n v="556"/>
    <x v="1"/>
    <s v="Outpatient"/>
    <n v="2"/>
    <n v="2"/>
    <n v="8113"/>
    <n v="0.2"/>
    <n v="0.2"/>
    <n v="1"/>
  </r>
  <r>
    <x v="2"/>
    <x v="0"/>
    <x v="0"/>
    <n v="556"/>
    <x v="1"/>
    <s v="Outpatient"/>
    <n v="28"/>
    <n v="3"/>
    <n v="8921"/>
    <n v="0.3"/>
    <n v="3.1"/>
    <n v="9.3000000000000007"/>
  </r>
  <r>
    <x v="2"/>
    <x v="0"/>
    <x v="0"/>
    <n v="555"/>
    <x v="0"/>
    <s v="Outpatient"/>
    <n v="43"/>
    <n v="4"/>
    <n v="8921"/>
    <n v="0.4"/>
    <n v="4.8"/>
    <n v="10.8"/>
  </r>
  <r>
    <x v="2"/>
    <x v="0"/>
    <x v="1"/>
    <n v="555"/>
    <x v="0"/>
    <s v="Outpatient"/>
    <n v="25"/>
    <n v="6"/>
    <n v="8857"/>
    <n v="0.7"/>
    <n v="2.8"/>
    <n v="4.2"/>
  </r>
  <r>
    <x v="2"/>
    <x v="0"/>
    <x v="1"/>
    <n v="556"/>
    <x v="1"/>
    <s v="Outpatient"/>
    <n v="43"/>
    <n v="8"/>
    <n v="8857"/>
    <n v="0.9"/>
    <n v="4.9000000000000004"/>
    <n v="5.4"/>
  </r>
  <r>
    <x v="2"/>
    <x v="1"/>
    <x v="5"/>
    <n v="555"/>
    <x v="0"/>
    <s v="Outpatient"/>
    <n v="4"/>
    <n v="2"/>
    <n v="9336"/>
    <n v="0.2"/>
    <n v="0.4"/>
    <n v="2"/>
  </r>
  <r>
    <x v="2"/>
    <x v="1"/>
    <x v="5"/>
    <n v="556"/>
    <x v="1"/>
    <s v="Outpatient"/>
    <n v="4"/>
    <n v="2"/>
    <n v="9336"/>
    <n v="0.2"/>
    <n v="0.4"/>
    <n v="2"/>
  </r>
  <r>
    <x v="4"/>
    <x v="0"/>
    <x v="11"/>
    <n v="555"/>
    <x v="0"/>
    <s v="Outpatient"/>
    <n v="156"/>
    <n v="50"/>
    <n v="56894"/>
    <n v="0.9"/>
    <n v="2.7"/>
    <n v="3.1"/>
  </r>
  <r>
    <x v="4"/>
    <x v="0"/>
    <x v="11"/>
    <n v="556"/>
    <x v="1"/>
    <s v="Outpatient"/>
    <n v="259"/>
    <n v="78"/>
    <n v="56894"/>
    <n v="1.4"/>
    <n v="4.5999999999999996"/>
    <n v="3.3"/>
  </r>
  <r>
    <x v="6"/>
    <x v="0"/>
    <x v="7"/>
    <n v="555"/>
    <x v="0"/>
    <s v="Outpatient"/>
    <n v="121"/>
    <n v="37"/>
    <n v="30012"/>
    <n v="1.2"/>
    <n v="4"/>
    <n v="3.3"/>
  </r>
  <r>
    <x v="6"/>
    <x v="0"/>
    <x v="7"/>
    <n v="556"/>
    <x v="1"/>
    <s v="Outpatient"/>
    <n v="156"/>
    <n v="66"/>
    <n v="30012"/>
    <n v="2.2000000000000002"/>
    <n v="5.2"/>
    <n v="2.4"/>
  </r>
  <r>
    <x v="6"/>
    <x v="0"/>
    <x v="8"/>
    <n v="556"/>
    <x v="1"/>
    <s v="Outpatient"/>
    <n v="121"/>
    <n v="57"/>
    <n v="32857"/>
    <n v="1.7"/>
    <n v="3.7"/>
    <n v="2.1"/>
  </r>
  <r>
    <x v="6"/>
    <x v="0"/>
    <x v="8"/>
    <n v="555"/>
    <x v="0"/>
    <s v="Outpatient"/>
    <n v="115"/>
    <n v="36"/>
    <n v="32857"/>
    <n v="1.1000000000000001"/>
    <n v="3.5"/>
    <n v="3.2"/>
  </r>
  <r>
    <x v="6"/>
    <x v="1"/>
    <x v="2"/>
    <n v="555"/>
    <x v="0"/>
    <s v="Outpatient"/>
    <n v="505"/>
    <n v="61"/>
    <n v="37887"/>
    <n v="1.6"/>
    <n v="13.3"/>
    <n v="8.3000000000000007"/>
  </r>
  <r>
    <x v="6"/>
    <x v="1"/>
    <x v="2"/>
    <n v="556"/>
    <x v="1"/>
    <s v="Outpatient"/>
    <n v="630"/>
    <n v="101"/>
    <n v="37887"/>
    <n v="2.7"/>
    <n v="16.600000000000001"/>
    <n v="6.2"/>
  </r>
  <r>
    <x v="7"/>
    <x v="1"/>
    <x v="1"/>
    <n v="555"/>
    <x v="0"/>
    <s v="Outpatient"/>
    <n v="2"/>
    <n v="1"/>
    <n v="8954"/>
    <n v="0.1"/>
    <n v="0.2"/>
    <n v="2"/>
  </r>
  <r>
    <x v="7"/>
    <x v="1"/>
    <x v="1"/>
    <n v="556"/>
    <x v="1"/>
    <s v="Outpatient"/>
    <n v="1"/>
    <n v="1"/>
    <n v="8954"/>
    <n v="0.1"/>
    <n v="0.1"/>
    <n v="1"/>
  </r>
  <r>
    <x v="8"/>
    <x v="0"/>
    <x v="11"/>
    <n v="556"/>
    <x v="1"/>
    <s v="Outpatient"/>
    <n v="16"/>
    <n v="8"/>
    <n v="3618"/>
    <n v="2.2000000000000002"/>
    <n v="4.4000000000000004"/>
    <n v="2"/>
  </r>
  <r>
    <x v="8"/>
    <x v="0"/>
    <x v="11"/>
    <n v="555"/>
    <x v="0"/>
    <s v="Outpatient"/>
    <n v="43"/>
    <n v="10"/>
    <n v="3618"/>
    <n v="2.8"/>
    <n v="11.9"/>
    <n v="4.3"/>
  </r>
  <r>
    <x v="9"/>
    <x v="0"/>
    <x v="7"/>
    <n v="555"/>
    <x v="0"/>
    <s v="Outpatient"/>
    <n v="3"/>
    <n v="2"/>
    <n v="2636"/>
    <n v="0.8"/>
    <n v="1.1000000000000001"/>
    <n v="1.5"/>
  </r>
  <r>
    <x v="9"/>
    <x v="0"/>
    <x v="7"/>
    <n v="556"/>
    <x v="1"/>
    <s v="Outpatient"/>
    <n v="17"/>
    <n v="8"/>
    <n v="2636"/>
    <n v="3"/>
    <n v="6.4"/>
    <n v="2.1"/>
  </r>
  <r>
    <x v="9"/>
    <x v="1"/>
    <x v="5"/>
    <n v="556"/>
    <x v="1"/>
    <s v="Outpatient"/>
    <n v="17"/>
    <n v="7"/>
    <n v="2143"/>
    <n v="3.3"/>
    <n v="7.9"/>
    <n v="2.4"/>
  </r>
  <r>
    <x v="9"/>
    <x v="1"/>
    <x v="5"/>
    <n v="555"/>
    <x v="0"/>
    <s v="Outpatient"/>
    <n v="1"/>
    <n v="1"/>
    <n v="2143"/>
    <n v="0.5"/>
    <n v="0.5"/>
    <n v="1"/>
  </r>
  <r>
    <x v="1"/>
    <x v="1"/>
    <x v="4"/>
    <n v="555"/>
    <x v="0"/>
    <s v="Outpatient"/>
    <n v="7"/>
    <n v="2"/>
    <n v="10558"/>
    <n v="0.2"/>
    <n v="0.7"/>
    <n v="3.5"/>
  </r>
  <r>
    <x v="2"/>
    <x v="0"/>
    <x v="2"/>
    <n v="555"/>
    <x v="0"/>
    <s v="Outpatient"/>
    <n v="140"/>
    <n v="10"/>
    <n v="8503"/>
    <n v="1.2"/>
    <n v="16.5"/>
    <n v="14"/>
  </r>
  <r>
    <x v="2"/>
    <x v="0"/>
    <x v="2"/>
    <n v="556"/>
    <x v="1"/>
    <s v="Outpatient"/>
    <n v="34"/>
    <n v="3"/>
    <n v="8503"/>
    <n v="0.4"/>
    <n v="4"/>
    <n v="11.3"/>
  </r>
  <r>
    <x v="2"/>
    <x v="1"/>
    <x v="7"/>
    <n v="555"/>
    <x v="0"/>
    <s v="Outpatient"/>
    <n v="4"/>
    <n v="1"/>
    <n v="8809"/>
    <n v="0.1"/>
    <n v="0.5"/>
    <n v="4"/>
  </r>
  <r>
    <x v="2"/>
    <x v="1"/>
    <x v="7"/>
    <n v="556"/>
    <x v="1"/>
    <s v="Outpatient"/>
    <n v="6"/>
    <n v="1"/>
    <n v="8809"/>
    <n v="0.1"/>
    <n v="0.7"/>
    <n v="6"/>
  </r>
  <r>
    <x v="2"/>
    <x v="1"/>
    <x v="8"/>
    <n v="556"/>
    <x v="1"/>
    <s v="Outpatient"/>
    <n v="11"/>
    <n v="2"/>
    <n v="9154"/>
    <n v="0.2"/>
    <n v="1.2"/>
    <n v="5.5"/>
  </r>
  <r>
    <x v="2"/>
    <x v="1"/>
    <x v="8"/>
    <n v="555"/>
    <x v="0"/>
    <s v="Outpatient"/>
    <n v="1"/>
    <n v="1"/>
    <n v="9154"/>
    <n v="0.1"/>
    <n v="0.1"/>
    <n v="1"/>
  </r>
  <r>
    <x v="3"/>
    <x v="0"/>
    <x v="2"/>
    <n v="555"/>
    <x v="0"/>
    <s v="Outpatient"/>
    <n v="64"/>
    <n v="9"/>
    <n v="5382"/>
    <n v="1.7"/>
    <n v="11.9"/>
    <n v="7.1"/>
  </r>
  <r>
    <x v="3"/>
    <x v="0"/>
    <x v="2"/>
    <n v="556"/>
    <x v="1"/>
    <s v="Outpatient"/>
    <n v="10"/>
    <n v="3"/>
    <n v="5382"/>
    <n v="0.6"/>
    <n v="1.9"/>
    <n v="3.3"/>
  </r>
  <r>
    <x v="3"/>
    <x v="1"/>
    <x v="9"/>
    <n v="555"/>
    <x v="0"/>
    <s v="Outpatient"/>
    <n v="30"/>
    <n v="7"/>
    <n v="4751"/>
    <n v="1.5"/>
    <n v="6.3"/>
    <n v="4.3"/>
  </r>
  <r>
    <x v="3"/>
    <x v="1"/>
    <x v="9"/>
    <n v="556"/>
    <x v="1"/>
    <s v="Outpatient"/>
    <n v="13"/>
    <n v="4"/>
    <n v="4751"/>
    <n v="0.8"/>
    <n v="2.7"/>
    <n v="3.3"/>
  </r>
  <r>
    <x v="3"/>
    <x v="1"/>
    <x v="3"/>
    <n v="556"/>
    <x v="1"/>
    <s v="Outpatient"/>
    <n v="12"/>
    <n v="3"/>
    <n v="4631"/>
    <n v="0.6"/>
    <n v="2.6"/>
    <n v="4"/>
  </r>
  <r>
    <x v="3"/>
    <x v="1"/>
    <x v="3"/>
    <n v="555"/>
    <x v="0"/>
    <s v="Outpatient"/>
    <n v="14"/>
    <n v="5"/>
    <n v="4631"/>
    <n v="1.1000000000000001"/>
    <n v="3"/>
    <n v="2.8"/>
  </r>
  <r>
    <x v="3"/>
    <x v="1"/>
    <x v="4"/>
    <n v="555"/>
    <x v="0"/>
    <s v="Outpatient"/>
    <n v="25"/>
    <n v="6"/>
    <n v="4511"/>
    <n v="1.3"/>
    <n v="5.5"/>
    <n v="4.2"/>
  </r>
  <r>
    <x v="3"/>
    <x v="1"/>
    <x v="4"/>
    <n v="556"/>
    <x v="1"/>
    <s v="Outpatient"/>
    <n v="15"/>
    <n v="5"/>
    <n v="4511"/>
    <n v="1.1000000000000001"/>
    <n v="3.3"/>
    <n v="3"/>
  </r>
  <r>
    <x v="5"/>
    <x v="1"/>
    <x v="11"/>
    <n v="556"/>
    <x v="1"/>
    <s v="Outpatient"/>
    <n v="1"/>
    <n v="1"/>
    <n v="5877"/>
    <n v="0.2"/>
    <n v="0.2"/>
    <n v="1"/>
  </r>
  <r>
    <x v="6"/>
    <x v="0"/>
    <x v="9"/>
    <n v="555"/>
    <x v="0"/>
    <s v="Outpatient"/>
    <n v="164"/>
    <n v="46"/>
    <n v="34432"/>
    <n v="1.3"/>
    <n v="4.8"/>
    <n v="3.6"/>
  </r>
  <r>
    <x v="6"/>
    <x v="0"/>
    <x v="9"/>
    <n v="556"/>
    <x v="1"/>
    <s v="Outpatient"/>
    <n v="168"/>
    <n v="68"/>
    <n v="34432"/>
    <n v="2"/>
    <n v="4.9000000000000004"/>
    <n v="2.5"/>
  </r>
  <r>
    <x v="6"/>
    <x v="0"/>
    <x v="3"/>
    <n v="556"/>
    <x v="1"/>
    <s v="Outpatient"/>
    <n v="162"/>
    <n v="75"/>
    <n v="36712"/>
    <n v="2"/>
    <n v="4.4000000000000004"/>
    <n v="2.2000000000000002"/>
  </r>
  <r>
    <x v="6"/>
    <x v="0"/>
    <x v="3"/>
    <n v="555"/>
    <x v="0"/>
    <s v="Outpatient"/>
    <n v="206"/>
    <n v="58"/>
    <n v="36712"/>
    <n v="1.6"/>
    <n v="5.6"/>
    <n v="3.6"/>
  </r>
  <r>
    <x v="6"/>
    <x v="0"/>
    <x v="4"/>
    <n v="555"/>
    <x v="0"/>
    <s v="Outpatient"/>
    <n v="225"/>
    <n v="67"/>
    <n v="38437"/>
    <n v="1.7"/>
    <n v="5.9"/>
    <n v="3.4"/>
  </r>
  <r>
    <x v="6"/>
    <x v="0"/>
    <x v="4"/>
    <n v="556"/>
    <x v="1"/>
    <s v="Outpatient"/>
    <n v="180"/>
    <n v="86"/>
    <n v="38437"/>
    <n v="2.2000000000000002"/>
    <n v="4.7"/>
    <n v="2.1"/>
  </r>
  <r>
    <x v="7"/>
    <x v="0"/>
    <x v="7"/>
    <n v="556"/>
    <x v="1"/>
    <s v="Outpatient"/>
    <n v="1"/>
    <n v="1"/>
    <n v="10221"/>
    <n v="0.1"/>
    <n v="0.1"/>
    <n v="1"/>
  </r>
  <r>
    <x v="7"/>
    <x v="0"/>
    <x v="7"/>
    <n v="555"/>
    <x v="0"/>
    <s v="Outpatient"/>
    <n v="4"/>
    <n v="1"/>
    <n v="10221"/>
    <n v="0.1"/>
    <n v="0.4"/>
    <n v="4"/>
  </r>
  <r>
    <x v="7"/>
    <x v="0"/>
    <x v="8"/>
    <n v="555"/>
    <x v="0"/>
    <s v="Outpatient"/>
    <n v="1"/>
    <n v="1"/>
    <n v="10219"/>
    <n v="0.1"/>
    <n v="0.1"/>
    <n v="1"/>
  </r>
  <r>
    <x v="7"/>
    <x v="1"/>
    <x v="2"/>
    <n v="555"/>
    <x v="0"/>
    <s v="Outpatient"/>
    <n v="7"/>
    <n v="1"/>
    <n v="8609"/>
    <n v="0.1"/>
    <n v="0.8"/>
    <n v="7"/>
  </r>
  <r>
    <x v="8"/>
    <x v="0"/>
    <x v="5"/>
    <n v="555"/>
    <x v="0"/>
    <s v="Outpatient"/>
    <n v="51"/>
    <n v="16"/>
    <n v="6212"/>
    <n v="2.6"/>
    <n v="8.1999999999999993"/>
    <n v="3.2"/>
  </r>
  <r>
    <x v="8"/>
    <x v="0"/>
    <x v="5"/>
    <n v="556"/>
    <x v="1"/>
    <s v="Outpatient"/>
    <n v="16"/>
    <n v="9"/>
    <n v="6212"/>
    <n v="1.4"/>
    <n v="2.6"/>
    <n v="1.8"/>
  </r>
  <r>
    <x v="8"/>
    <x v="1"/>
    <x v="11"/>
    <n v="556"/>
    <x v="1"/>
    <s v="Outpatient"/>
    <n v="19"/>
    <n v="9"/>
    <n v="3339"/>
    <n v="2.7"/>
    <n v="5.7"/>
    <n v="2.1"/>
  </r>
  <r>
    <x v="8"/>
    <x v="1"/>
    <x v="11"/>
    <n v="555"/>
    <x v="0"/>
    <s v="Outpatient"/>
    <n v="26"/>
    <n v="7"/>
    <n v="3339"/>
    <n v="2.1"/>
    <n v="7.8"/>
    <n v="3.7"/>
  </r>
  <r>
    <x v="8"/>
    <x v="1"/>
    <x v="0"/>
    <n v="555"/>
    <x v="0"/>
    <s v="Outpatient"/>
    <n v="34"/>
    <n v="12"/>
    <n v="5578"/>
    <n v="2.2000000000000002"/>
    <n v="6.1"/>
    <n v="2.8"/>
  </r>
  <r>
    <x v="8"/>
    <x v="1"/>
    <x v="0"/>
    <n v="556"/>
    <x v="1"/>
    <s v="Outpatient"/>
    <n v="49"/>
    <n v="20"/>
    <n v="5578"/>
    <n v="3.6"/>
    <n v="8.8000000000000007"/>
    <n v="2.5"/>
  </r>
  <r>
    <x v="8"/>
    <x v="1"/>
    <x v="1"/>
    <n v="556"/>
    <x v="1"/>
    <s v="Outpatient"/>
    <n v="86"/>
    <n v="21"/>
    <n v="5631"/>
    <n v="3.7"/>
    <n v="15.3"/>
    <n v="4.0999999999999996"/>
  </r>
  <r>
    <x v="8"/>
    <x v="1"/>
    <x v="1"/>
    <n v="555"/>
    <x v="0"/>
    <s v="Outpatient"/>
    <n v="91"/>
    <n v="12"/>
    <n v="5631"/>
    <n v="2.1"/>
    <n v="16.2"/>
    <n v="7.6"/>
  </r>
  <r>
    <x v="9"/>
    <x v="0"/>
    <x v="5"/>
    <n v="555"/>
    <x v="0"/>
    <s v="Outpatient"/>
    <n v="37"/>
    <n v="6"/>
    <n v="3349"/>
    <n v="1.8"/>
    <n v="11"/>
    <n v="6.2"/>
  </r>
  <r>
    <x v="9"/>
    <x v="0"/>
    <x v="5"/>
    <n v="556"/>
    <x v="1"/>
    <s v="Outpatient"/>
    <n v="17"/>
    <n v="10"/>
    <n v="3349"/>
    <n v="3"/>
    <n v="5.0999999999999996"/>
    <n v="1.7"/>
  </r>
  <r>
    <x v="9"/>
    <x v="1"/>
    <x v="11"/>
    <n v="556"/>
    <x v="1"/>
    <s v="Outpatient"/>
    <n v="5"/>
    <n v="3"/>
    <n v="967"/>
    <n v="3.1"/>
    <n v="5.2"/>
    <n v="1.7"/>
  </r>
  <r>
    <x v="9"/>
    <x v="1"/>
    <x v="11"/>
    <n v="555"/>
    <x v="0"/>
    <s v="Outpatient"/>
    <n v="2"/>
    <n v="1"/>
    <n v="967"/>
    <n v="1"/>
    <n v="2.1"/>
    <n v="2"/>
  </r>
  <r>
    <x v="9"/>
    <x v="1"/>
    <x v="0"/>
    <n v="555"/>
    <x v="0"/>
    <s v="Outpatient"/>
    <n v="9"/>
    <n v="3"/>
    <n v="2267"/>
    <n v="1.3"/>
    <n v="4"/>
    <n v="3"/>
  </r>
  <r>
    <x v="9"/>
    <x v="1"/>
    <x v="0"/>
    <n v="556"/>
    <x v="1"/>
    <s v="Outpatient"/>
    <n v="16"/>
    <n v="7"/>
    <n v="2267"/>
    <n v="3.1"/>
    <n v="7.1"/>
    <n v="2.2999999999999998"/>
  </r>
  <r>
    <x v="1"/>
    <x v="0"/>
    <x v="2"/>
    <n v="556"/>
    <x v="1"/>
    <s v="Outpatient"/>
    <n v="6"/>
    <n v="3"/>
    <n v="9458"/>
    <n v="0.3"/>
    <n v="0.6"/>
    <n v="2"/>
  </r>
  <r>
    <x v="1"/>
    <x v="0"/>
    <x v="2"/>
    <n v="555"/>
    <x v="0"/>
    <s v="Outpatient"/>
    <n v="43"/>
    <n v="3"/>
    <n v="9458"/>
    <n v="0.3"/>
    <n v="4.5"/>
    <n v="14.3"/>
  </r>
  <r>
    <x v="1"/>
    <x v="1"/>
    <x v="9"/>
    <n v="555"/>
    <x v="0"/>
    <s v="Outpatient"/>
    <n v="3"/>
    <n v="1"/>
    <n v="11506"/>
    <n v="0.1"/>
    <n v="0.3"/>
    <n v="3"/>
  </r>
  <r>
    <x v="1"/>
    <x v="1"/>
    <x v="3"/>
    <n v="555"/>
    <x v="0"/>
    <s v="Outpatient"/>
    <n v="5"/>
    <n v="2"/>
    <n v="11147"/>
    <n v="0.2"/>
    <n v="0.4"/>
    <n v="2.5"/>
  </r>
  <r>
    <x v="1"/>
    <x v="1"/>
    <x v="3"/>
    <n v="556"/>
    <x v="1"/>
    <s v="Outpatient"/>
    <n v="6"/>
    <n v="3"/>
    <n v="11147"/>
    <n v="0.3"/>
    <n v="0.5"/>
    <n v="2"/>
  </r>
  <r>
    <x v="1"/>
    <x v="1"/>
    <x v="0"/>
    <n v="555"/>
    <x v="0"/>
    <s v="Outpatient"/>
    <n v="15"/>
    <n v="3"/>
    <n v="10175"/>
    <n v="0.3"/>
    <n v="1.5"/>
    <n v="5"/>
  </r>
  <r>
    <x v="1"/>
    <x v="1"/>
    <x v="0"/>
    <n v="556"/>
    <x v="1"/>
    <s v="Outpatient"/>
    <n v="7"/>
    <n v="3"/>
    <n v="10175"/>
    <n v="0.3"/>
    <n v="0.7"/>
    <n v="2.2999999999999998"/>
  </r>
  <r>
    <x v="1"/>
    <x v="1"/>
    <x v="1"/>
    <n v="555"/>
    <x v="0"/>
    <s v="Outpatient"/>
    <n v="82"/>
    <n v="5"/>
    <n v="10099"/>
    <n v="0.5"/>
    <n v="8.1"/>
    <n v="16.399999999999999"/>
  </r>
  <r>
    <x v="1"/>
    <x v="1"/>
    <x v="1"/>
    <n v="556"/>
    <x v="1"/>
    <s v="Outpatient"/>
    <n v="9"/>
    <n v="2"/>
    <n v="10099"/>
    <n v="0.2"/>
    <n v="0.9"/>
    <n v="4.5"/>
  </r>
  <r>
    <x v="3"/>
    <x v="0"/>
    <x v="5"/>
    <n v="555"/>
    <x v="0"/>
    <s v="Outpatient"/>
    <n v="5"/>
    <n v="2"/>
    <n v="5414"/>
    <n v="0.4"/>
    <n v="0.9"/>
    <n v="2.5"/>
  </r>
  <r>
    <x v="3"/>
    <x v="0"/>
    <x v="5"/>
    <n v="556"/>
    <x v="1"/>
    <s v="Outpatient"/>
    <n v="11"/>
    <n v="4"/>
    <n v="5414"/>
    <n v="0.7"/>
    <n v="2"/>
    <n v="2.8"/>
  </r>
  <r>
    <x v="3"/>
    <x v="1"/>
    <x v="11"/>
    <n v="555"/>
    <x v="0"/>
    <s v="Outpatient"/>
    <n v="7"/>
    <n v="4"/>
    <n v="4155"/>
    <n v="1"/>
    <n v="1.7"/>
    <n v="1.8"/>
  </r>
  <r>
    <x v="3"/>
    <x v="1"/>
    <x v="11"/>
    <n v="556"/>
    <x v="1"/>
    <s v="Outpatient"/>
    <n v="1"/>
    <n v="1"/>
    <n v="4155"/>
    <n v="0.2"/>
    <n v="0.2"/>
    <n v="1"/>
  </r>
  <r>
    <x v="3"/>
    <x v="1"/>
    <x v="0"/>
    <n v="556"/>
    <x v="1"/>
    <s v="Outpatient"/>
    <n v="20"/>
    <n v="3"/>
    <n v="4891"/>
    <n v="0.6"/>
    <n v="4.0999999999999996"/>
    <n v="6.7"/>
  </r>
  <r>
    <x v="3"/>
    <x v="1"/>
    <x v="0"/>
    <n v="555"/>
    <x v="0"/>
    <s v="Outpatient"/>
    <n v="40"/>
    <n v="9"/>
    <n v="4891"/>
    <n v="1.8"/>
    <n v="8.1999999999999993"/>
    <n v="4.4000000000000004"/>
  </r>
  <r>
    <x v="3"/>
    <x v="1"/>
    <x v="1"/>
    <n v="555"/>
    <x v="0"/>
    <s v="Outpatient"/>
    <n v="37"/>
    <n v="7"/>
    <n v="4874"/>
    <n v="1.4"/>
    <n v="7.6"/>
    <n v="5.3"/>
  </r>
  <r>
    <x v="3"/>
    <x v="1"/>
    <x v="1"/>
    <n v="556"/>
    <x v="1"/>
    <s v="Outpatient"/>
    <n v="11"/>
    <n v="4"/>
    <n v="4874"/>
    <n v="0.8"/>
    <n v="2.2999999999999998"/>
    <n v="2.8"/>
  </r>
  <r>
    <x v="4"/>
    <x v="0"/>
    <x v="2"/>
    <n v="556"/>
    <x v="1"/>
    <s v="Outpatient"/>
    <n v="807"/>
    <n v="96"/>
    <n v="49654"/>
    <n v="1.9"/>
    <n v="16.3"/>
    <n v="8.4"/>
  </r>
  <r>
    <x v="4"/>
    <x v="0"/>
    <x v="2"/>
    <n v="555"/>
    <x v="0"/>
    <s v="Outpatient"/>
    <n v="730"/>
    <n v="63"/>
    <n v="49654"/>
    <n v="1.3"/>
    <n v="14.7"/>
    <n v="11.6"/>
  </r>
  <r>
    <x v="4"/>
    <x v="1"/>
    <x v="9"/>
    <n v="555"/>
    <x v="0"/>
    <s v="Outpatient"/>
    <n v="182"/>
    <n v="44"/>
    <n v="48119"/>
    <n v="0.9"/>
    <n v="3.8"/>
    <n v="4.0999999999999996"/>
  </r>
  <r>
    <x v="4"/>
    <x v="1"/>
    <x v="9"/>
    <n v="556"/>
    <x v="1"/>
    <s v="Outpatient"/>
    <n v="182"/>
    <n v="65"/>
    <n v="48119"/>
    <n v="1.4"/>
    <n v="3.8"/>
    <n v="2.8"/>
  </r>
  <r>
    <x v="4"/>
    <x v="1"/>
    <x v="3"/>
    <n v="556"/>
    <x v="1"/>
    <s v="Outpatient"/>
    <n v="117"/>
    <n v="53"/>
    <n v="46543"/>
    <n v="1.1000000000000001"/>
    <n v="2.5"/>
    <n v="2.2000000000000002"/>
  </r>
  <r>
    <x v="4"/>
    <x v="1"/>
    <x v="3"/>
    <n v="555"/>
    <x v="0"/>
    <s v="Outpatient"/>
    <n v="179"/>
    <n v="37"/>
    <n v="46543"/>
    <n v="0.8"/>
    <n v="3.8"/>
    <n v="4.8"/>
  </r>
  <r>
    <x v="4"/>
    <x v="1"/>
    <x v="4"/>
    <n v="555"/>
    <x v="0"/>
    <s v="Outpatient"/>
    <n v="223"/>
    <n v="46"/>
    <n v="45125"/>
    <n v="1"/>
    <n v="4.9000000000000004"/>
    <n v="4.8"/>
  </r>
  <r>
    <x v="4"/>
    <x v="1"/>
    <x v="4"/>
    <n v="556"/>
    <x v="1"/>
    <s v="Outpatient"/>
    <n v="162"/>
    <n v="67"/>
    <n v="45125"/>
    <n v="1.5"/>
    <n v="3.6"/>
    <n v="2.4"/>
  </r>
  <r>
    <x v="6"/>
    <x v="1"/>
    <x v="11"/>
    <n v="555"/>
    <x v="0"/>
    <s v="Outpatient"/>
    <n v="66"/>
    <n v="24"/>
    <n v="24582"/>
    <n v="1"/>
    <n v="2.7"/>
    <n v="2.8"/>
  </r>
  <r>
    <x v="6"/>
    <x v="1"/>
    <x v="11"/>
    <n v="556"/>
    <x v="1"/>
    <s v="Outpatient"/>
    <n v="127"/>
    <n v="53"/>
    <n v="24582"/>
    <n v="2.2000000000000002"/>
    <n v="5.2"/>
    <n v="2.4"/>
  </r>
  <r>
    <x v="8"/>
    <x v="0"/>
    <x v="2"/>
    <n v="555"/>
    <x v="0"/>
    <s v="Outpatient"/>
    <n v="258"/>
    <n v="24"/>
    <n v="6480"/>
    <n v="3.7"/>
    <n v="39.799999999999997"/>
    <n v="10.8"/>
  </r>
  <r>
    <x v="8"/>
    <x v="0"/>
    <x v="2"/>
    <n v="556"/>
    <x v="1"/>
    <s v="Outpatient"/>
    <n v="135"/>
    <n v="18"/>
    <n v="6480"/>
    <n v="2.8"/>
    <n v="20.8"/>
    <n v="7.5"/>
  </r>
  <r>
    <x v="8"/>
    <x v="1"/>
    <x v="9"/>
    <n v="556"/>
    <x v="1"/>
    <s v="Outpatient"/>
    <n v="26"/>
    <n v="13"/>
    <n v="4957"/>
    <n v="2.6"/>
    <n v="5.2"/>
    <n v="2"/>
  </r>
  <r>
    <x v="8"/>
    <x v="1"/>
    <x v="9"/>
    <n v="555"/>
    <x v="0"/>
    <s v="Outpatient"/>
    <n v="14"/>
    <n v="7"/>
    <n v="4957"/>
    <n v="1.4"/>
    <n v="2.8"/>
    <n v="2"/>
  </r>
  <r>
    <x v="8"/>
    <x v="1"/>
    <x v="3"/>
    <n v="555"/>
    <x v="0"/>
    <s v="Outpatient"/>
    <n v="18"/>
    <n v="3"/>
    <n v="5330"/>
    <n v="0.6"/>
    <n v="3.4"/>
    <n v="6"/>
  </r>
  <r>
    <x v="8"/>
    <x v="1"/>
    <x v="3"/>
    <n v="556"/>
    <x v="1"/>
    <s v="Outpatient"/>
    <n v="22"/>
    <n v="12"/>
    <n v="5330"/>
    <n v="2.2999999999999998"/>
    <n v="4.0999999999999996"/>
    <n v="1.8"/>
  </r>
  <r>
    <x v="8"/>
    <x v="1"/>
    <x v="4"/>
    <n v="556"/>
    <x v="1"/>
    <s v="Outpatient"/>
    <n v="45"/>
    <n v="18"/>
    <n v="5302"/>
    <n v="3.4"/>
    <n v="8.5"/>
    <n v="2.5"/>
  </r>
  <r>
    <x v="8"/>
    <x v="1"/>
    <x v="4"/>
    <n v="555"/>
    <x v="0"/>
    <s v="Outpatient"/>
    <n v="20"/>
    <n v="6"/>
    <n v="5302"/>
    <n v="1.1000000000000001"/>
    <n v="3.8"/>
    <n v="3.3"/>
  </r>
  <r>
    <x v="9"/>
    <x v="0"/>
    <x v="9"/>
    <n v="556"/>
    <x v="1"/>
    <s v="Outpatient"/>
    <n v="9"/>
    <n v="7"/>
    <n v="2867"/>
    <n v="2.4"/>
    <n v="3.1"/>
    <n v="1.3"/>
  </r>
  <r>
    <x v="9"/>
    <x v="0"/>
    <x v="9"/>
    <n v="555"/>
    <x v="0"/>
    <s v="Outpatient"/>
    <n v="10"/>
    <n v="4"/>
    <n v="2867"/>
    <n v="1.4"/>
    <n v="3.5"/>
    <n v="2.5"/>
  </r>
  <r>
    <x v="9"/>
    <x v="0"/>
    <x v="3"/>
    <n v="555"/>
    <x v="0"/>
    <s v="Outpatient"/>
    <n v="10"/>
    <n v="4"/>
    <n v="3128"/>
    <n v="1.3"/>
    <n v="3.2"/>
    <n v="2.5"/>
  </r>
  <r>
    <x v="9"/>
    <x v="0"/>
    <x v="3"/>
    <n v="556"/>
    <x v="1"/>
    <s v="Outpatient"/>
    <n v="21"/>
    <n v="9"/>
    <n v="3128"/>
    <n v="2.9"/>
    <n v="6.7"/>
    <n v="2.2999999999999998"/>
  </r>
  <r>
    <x v="9"/>
    <x v="0"/>
    <x v="4"/>
    <n v="556"/>
    <x v="1"/>
    <s v="Outpatient"/>
    <n v="7"/>
    <n v="5"/>
    <n v="3235"/>
    <n v="1.5"/>
    <n v="2.2000000000000002"/>
    <n v="1.4"/>
  </r>
  <r>
    <x v="9"/>
    <x v="0"/>
    <x v="4"/>
    <n v="555"/>
    <x v="0"/>
    <s v="Outpatient"/>
    <n v="21"/>
    <n v="5"/>
    <n v="3235"/>
    <n v="1.5"/>
    <n v="6.5"/>
    <n v="4.2"/>
  </r>
  <r>
    <x v="1"/>
    <x v="0"/>
    <x v="5"/>
    <n v="556"/>
    <x v="1"/>
    <s v="Outpatient"/>
    <n v="1"/>
    <n v="1"/>
    <n v="10319"/>
    <n v="0.1"/>
    <n v="0.1"/>
    <n v="1"/>
  </r>
  <r>
    <x v="1"/>
    <x v="0"/>
    <x v="5"/>
    <n v="555"/>
    <x v="0"/>
    <s v="Outpatient"/>
    <n v="2"/>
    <n v="2"/>
    <n v="10319"/>
    <n v="0.2"/>
    <n v="0.2"/>
    <n v="1"/>
  </r>
  <r>
    <x v="1"/>
    <x v="1"/>
    <x v="11"/>
    <n v="555"/>
    <x v="0"/>
    <s v="Outpatient"/>
    <n v="2"/>
    <n v="1"/>
    <n v="11130"/>
    <n v="0.1"/>
    <n v="0.2"/>
    <n v="2"/>
  </r>
  <r>
    <x v="1"/>
    <x v="1"/>
    <x v="11"/>
    <n v="556"/>
    <x v="1"/>
    <s v="Outpatient"/>
    <n v="2"/>
    <n v="1"/>
    <n v="11130"/>
    <n v="0.1"/>
    <n v="0.2"/>
    <n v="2"/>
  </r>
  <r>
    <x v="2"/>
    <x v="0"/>
    <x v="9"/>
    <n v="556"/>
    <x v="1"/>
    <s v="Outpatient"/>
    <n v="1"/>
    <n v="1"/>
    <n v="8728"/>
    <n v="0.1"/>
    <n v="0.1"/>
    <n v="1"/>
  </r>
  <r>
    <x v="2"/>
    <x v="0"/>
    <x v="3"/>
    <n v="556"/>
    <x v="1"/>
    <s v="Outpatient"/>
    <n v="3"/>
    <n v="1"/>
    <n v="8676"/>
    <n v="0.1"/>
    <n v="0.3"/>
    <n v="3"/>
  </r>
  <r>
    <x v="2"/>
    <x v="0"/>
    <x v="3"/>
    <n v="555"/>
    <x v="0"/>
    <s v="Outpatient"/>
    <n v="6"/>
    <n v="2"/>
    <n v="8676"/>
    <n v="0.2"/>
    <n v="0.7"/>
    <n v="3"/>
  </r>
  <r>
    <x v="2"/>
    <x v="0"/>
    <x v="4"/>
    <n v="556"/>
    <x v="1"/>
    <s v="Outpatient"/>
    <n v="69"/>
    <n v="4"/>
    <n v="8706"/>
    <n v="0.5"/>
    <n v="7.9"/>
    <n v="17.3"/>
  </r>
  <r>
    <x v="2"/>
    <x v="0"/>
    <x v="4"/>
    <n v="555"/>
    <x v="0"/>
    <s v="Outpatient"/>
    <n v="25"/>
    <n v="5"/>
    <n v="8706"/>
    <n v="0.6"/>
    <n v="2.9"/>
    <n v="5"/>
  </r>
  <r>
    <x v="2"/>
    <x v="1"/>
    <x v="2"/>
    <n v="556"/>
    <x v="1"/>
    <s v="Outpatient"/>
    <n v="12"/>
    <n v="4"/>
    <n v="8862"/>
    <n v="0.5"/>
    <n v="1.4"/>
    <n v="3"/>
  </r>
  <r>
    <x v="2"/>
    <x v="1"/>
    <x v="2"/>
    <n v="555"/>
    <x v="0"/>
    <s v="Outpatient"/>
    <n v="63"/>
    <n v="8"/>
    <n v="8862"/>
    <n v="0.9"/>
    <n v="7.1"/>
    <n v="7.9"/>
  </r>
  <r>
    <x v="3"/>
    <x v="0"/>
    <x v="7"/>
    <n v="555"/>
    <x v="0"/>
    <s v="Outpatient"/>
    <n v="11"/>
    <n v="4"/>
    <n v="4960"/>
    <n v="0.8"/>
    <n v="2.2000000000000002"/>
    <n v="2.8"/>
  </r>
  <r>
    <x v="3"/>
    <x v="0"/>
    <x v="7"/>
    <n v="556"/>
    <x v="1"/>
    <s v="Outpatient"/>
    <n v="8"/>
    <n v="6"/>
    <n v="4960"/>
    <n v="1.2"/>
    <n v="1.6"/>
    <n v="1.3"/>
  </r>
  <r>
    <x v="3"/>
    <x v="0"/>
    <x v="8"/>
    <n v="556"/>
    <x v="1"/>
    <s v="Outpatient"/>
    <n v="9"/>
    <n v="4"/>
    <n v="5281"/>
    <n v="0.8"/>
    <n v="1.7"/>
    <n v="2.2999999999999998"/>
  </r>
  <r>
    <x v="3"/>
    <x v="0"/>
    <x v="8"/>
    <n v="555"/>
    <x v="0"/>
    <s v="Outpatient"/>
    <n v="9"/>
    <n v="3"/>
    <n v="5281"/>
    <n v="0.6"/>
    <n v="1.7"/>
    <n v="3"/>
  </r>
  <r>
    <x v="3"/>
    <x v="1"/>
    <x v="2"/>
    <n v="555"/>
    <x v="0"/>
    <s v="Outpatient"/>
    <n v="45"/>
    <n v="7"/>
    <n v="4959"/>
    <n v="1.4"/>
    <n v="9.1"/>
    <n v="6.4"/>
  </r>
  <r>
    <x v="3"/>
    <x v="1"/>
    <x v="2"/>
    <n v="556"/>
    <x v="1"/>
    <s v="Outpatient"/>
    <n v="63"/>
    <n v="8"/>
    <n v="4959"/>
    <n v="1.6"/>
    <n v="12.7"/>
    <n v="7.9"/>
  </r>
  <r>
    <x v="5"/>
    <x v="0"/>
    <x v="11"/>
    <n v="555"/>
    <x v="0"/>
    <s v="Outpatient"/>
    <n v="1"/>
    <n v="1"/>
    <n v="5586"/>
    <n v="0.2"/>
    <n v="0.2"/>
    <n v="1"/>
  </r>
  <r>
    <x v="5"/>
    <x v="0"/>
    <x v="1"/>
    <n v="556"/>
    <x v="1"/>
    <s v="Outpatient"/>
    <n v="3"/>
    <n v="1"/>
    <n v="4791"/>
    <n v="0.2"/>
    <n v="0.6"/>
    <n v="3"/>
  </r>
  <r>
    <x v="6"/>
    <x v="0"/>
    <x v="5"/>
    <n v="556"/>
    <x v="1"/>
    <s v="Outpatient"/>
    <n v="219"/>
    <n v="80"/>
    <n v="41861"/>
    <n v="1.9"/>
    <n v="5.2"/>
    <n v="2.7"/>
  </r>
  <r>
    <x v="6"/>
    <x v="0"/>
    <x v="5"/>
    <n v="555"/>
    <x v="0"/>
    <s v="Outpatient"/>
    <n v="294"/>
    <n v="72"/>
    <n v="41861"/>
    <n v="1.7"/>
    <n v="7"/>
    <n v="4.0999999999999996"/>
  </r>
  <r>
    <x v="6"/>
    <x v="0"/>
    <x v="2"/>
    <n v="555"/>
    <x v="0"/>
    <s v="Outpatient"/>
    <n v="953"/>
    <n v="99"/>
    <n v="44396"/>
    <n v="2.2000000000000002"/>
    <n v="21.5"/>
    <n v="9.6"/>
  </r>
  <r>
    <x v="6"/>
    <x v="0"/>
    <x v="2"/>
    <n v="556"/>
    <x v="1"/>
    <s v="Outpatient"/>
    <n v="1265"/>
    <n v="124"/>
    <n v="44396"/>
    <n v="2.8"/>
    <n v="28.5"/>
    <n v="10.199999999999999"/>
  </r>
  <r>
    <x v="6"/>
    <x v="1"/>
    <x v="9"/>
    <n v="556"/>
    <x v="1"/>
    <s v="Outpatient"/>
    <n v="147"/>
    <n v="55"/>
    <n v="30521"/>
    <n v="1.8"/>
    <n v="4.8"/>
    <n v="2.7"/>
  </r>
  <r>
    <x v="6"/>
    <x v="1"/>
    <x v="9"/>
    <n v="555"/>
    <x v="0"/>
    <s v="Outpatient"/>
    <n v="95"/>
    <n v="35"/>
    <n v="30521"/>
    <n v="1.1000000000000001"/>
    <n v="3.1"/>
    <n v="2.7"/>
  </r>
  <r>
    <x v="6"/>
    <x v="1"/>
    <x v="0"/>
    <n v="555"/>
    <x v="0"/>
    <s v="Outpatient"/>
    <n v="215"/>
    <n v="60"/>
    <n v="37118"/>
    <n v="1.6"/>
    <n v="5.8"/>
    <n v="3.6"/>
  </r>
  <r>
    <x v="6"/>
    <x v="1"/>
    <x v="0"/>
    <n v="556"/>
    <x v="1"/>
    <s v="Outpatient"/>
    <n v="278"/>
    <n v="85"/>
    <n v="37118"/>
    <n v="2.2999999999999998"/>
    <n v="7.5"/>
    <n v="3.3"/>
  </r>
  <r>
    <x v="6"/>
    <x v="1"/>
    <x v="1"/>
    <n v="556"/>
    <x v="1"/>
    <s v="Outpatient"/>
    <n v="513"/>
    <n v="106"/>
    <n v="37575"/>
    <n v="2.8"/>
    <n v="13.7"/>
    <n v="4.8"/>
  </r>
  <r>
    <x v="6"/>
    <x v="1"/>
    <x v="1"/>
    <n v="555"/>
    <x v="0"/>
    <s v="Outpatient"/>
    <n v="302"/>
    <n v="59"/>
    <n v="37575"/>
    <n v="1.6"/>
    <n v="8"/>
    <n v="5.0999999999999996"/>
  </r>
  <r>
    <x v="7"/>
    <x v="1"/>
    <x v="3"/>
    <n v="555"/>
    <x v="0"/>
    <s v="Outpatient"/>
    <n v="2"/>
    <n v="1"/>
    <n v="9474"/>
    <n v="0.1"/>
    <n v="0.2"/>
    <n v="2"/>
  </r>
  <r>
    <x v="7"/>
    <x v="1"/>
    <x v="4"/>
    <n v="555"/>
    <x v="0"/>
    <s v="Outpatient"/>
    <n v="1"/>
    <n v="1"/>
    <n v="9081"/>
    <n v="0.1"/>
    <n v="0.1"/>
    <n v="1"/>
  </r>
  <r>
    <x v="8"/>
    <x v="0"/>
    <x v="9"/>
    <n v="556"/>
    <x v="1"/>
    <s v="Outpatient"/>
    <n v="10"/>
    <n v="8"/>
    <n v="5791"/>
    <n v="1.4"/>
    <n v="1.7"/>
    <n v="1.3"/>
  </r>
  <r>
    <x v="8"/>
    <x v="0"/>
    <x v="9"/>
    <n v="555"/>
    <x v="0"/>
    <s v="Outpatient"/>
    <n v="37"/>
    <n v="12"/>
    <n v="5791"/>
    <n v="2.1"/>
    <n v="6.4"/>
    <n v="3.1"/>
  </r>
  <r>
    <x v="8"/>
    <x v="0"/>
    <x v="0"/>
    <n v="556"/>
    <x v="1"/>
    <s v="Outpatient"/>
    <n v="59"/>
    <n v="15"/>
    <n v="6366"/>
    <n v="2.4"/>
    <n v="9.3000000000000007"/>
    <n v="3.9"/>
  </r>
  <r>
    <x v="8"/>
    <x v="0"/>
    <x v="0"/>
    <n v="555"/>
    <x v="0"/>
    <s v="Outpatient"/>
    <n v="93"/>
    <n v="24"/>
    <n v="6366"/>
    <n v="3.8"/>
    <n v="14.6"/>
    <n v="3.9"/>
  </r>
  <r>
    <x v="8"/>
    <x v="0"/>
    <x v="1"/>
    <n v="555"/>
    <x v="0"/>
    <s v="Outpatient"/>
    <n v="123"/>
    <n v="24"/>
    <n v="6345"/>
    <n v="3.8"/>
    <n v="19.399999999999999"/>
    <n v="5.0999999999999996"/>
  </r>
  <r>
    <x v="8"/>
    <x v="0"/>
    <x v="1"/>
    <n v="556"/>
    <x v="1"/>
    <s v="Outpatient"/>
    <n v="94"/>
    <n v="17"/>
    <n v="6345"/>
    <n v="2.7"/>
    <n v="14.8"/>
    <n v="5.5"/>
  </r>
  <r>
    <x v="8"/>
    <x v="1"/>
    <x v="7"/>
    <n v="556"/>
    <x v="1"/>
    <s v="Outpatient"/>
    <n v="19"/>
    <n v="8"/>
    <n v="4692"/>
    <n v="1.7"/>
    <n v="4"/>
    <n v="2.4"/>
  </r>
  <r>
    <x v="8"/>
    <x v="1"/>
    <x v="7"/>
    <n v="555"/>
    <x v="0"/>
    <s v="Outpatient"/>
    <n v="10"/>
    <n v="4"/>
    <n v="4692"/>
    <n v="0.9"/>
    <n v="2.1"/>
    <n v="2.5"/>
  </r>
  <r>
    <x v="8"/>
    <x v="1"/>
    <x v="8"/>
    <n v="555"/>
    <x v="0"/>
    <s v="Outpatient"/>
    <n v="20"/>
    <n v="6"/>
    <n v="4723"/>
    <n v="1.3"/>
    <n v="4.2"/>
    <n v="3.3"/>
  </r>
  <r>
    <x v="8"/>
    <x v="1"/>
    <x v="8"/>
    <n v="556"/>
    <x v="1"/>
    <s v="Outpatient"/>
    <n v="36"/>
    <n v="18"/>
    <n v="4723"/>
    <n v="3.8"/>
    <n v="7.6"/>
    <n v="2"/>
  </r>
  <r>
    <x v="9"/>
    <x v="1"/>
    <x v="4"/>
    <n v="556"/>
    <x v="1"/>
    <s v="Outpatient"/>
    <n v="6"/>
    <n v="5"/>
    <n v="2009"/>
    <n v="2.5"/>
    <n v="3"/>
    <n v="1.2"/>
  </r>
  <r>
    <x v="1"/>
    <x v="0"/>
    <x v="7"/>
    <n v="556"/>
    <x v="1"/>
    <s v="Outpatient"/>
    <n v="1"/>
    <n v="1"/>
    <n v="11119"/>
    <n v="0.1"/>
    <n v="0.1"/>
    <n v="1"/>
  </r>
  <r>
    <x v="1"/>
    <x v="1"/>
    <x v="5"/>
    <n v="555"/>
    <x v="0"/>
    <s v="Outpatient"/>
    <n v="2"/>
    <n v="2"/>
    <n v="10723"/>
    <n v="0.2"/>
    <n v="0.2"/>
    <n v="1"/>
  </r>
  <r>
    <x v="1"/>
    <x v="1"/>
    <x v="5"/>
    <n v="556"/>
    <x v="1"/>
    <s v="Outpatient"/>
    <n v="1"/>
    <n v="1"/>
    <n v="10723"/>
    <n v="0.1"/>
    <n v="0.1"/>
    <n v="1"/>
  </r>
  <r>
    <x v="2"/>
    <x v="0"/>
    <x v="8"/>
    <n v="556"/>
    <x v="1"/>
    <s v="Outpatient"/>
    <n v="3"/>
    <n v="2"/>
    <n v="8976"/>
    <n v="0.2"/>
    <n v="0.3"/>
    <n v="1.5"/>
  </r>
  <r>
    <x v="2"/>
    <x v="1"/>
    <x v="9"/>
    <n v="556"/>
    <x v="1"/>
    <s v="Outpatient"/>
    <n v="1"/>
    <n v="1"/>
    <n v="8988"/>
    <n v="0.1"/>
    <n v="0.1"/>
    <n v="1"/>
  </r>
  <r>
    <x v="2"/>
    <x v="1"/>
    <x v="9"/>
    <n v="555"/>
    <x v="0"/>
    <s v="Outpatient"/>
    <n v="5"/>
    <n v="2"/>
    <n v="8988"/>
    <n v="0.2"/>
    <n v="0.6"/>
    <n v="2.5"/>
  </r>
  <r>
    <x v="2"/>
    <x v="1"/>
    <x v="3"/>
    <n v="555"/>
    <x v="0"/>
    <s v="Outpatient"/>
    <n v="14"/>
    <n v="5"/>
    <n v="9085"/>
    <n v="0.6"/>
    <n v="1.5"/>
    <n v="2.8"/>
  </r>
  <r>
    <x v="2"/>
    <x v="1"/>
    <x v="3"/>
    <n v="556"/>
    <x v="1"/>
    <s v="Outpatient"/>
    <n v="2"/>
    <n v="1"/>
    <n v="9085"/>
    <n v="0.1"/>
    <n v="0.2"/>
    <n v="2"/>
  </r>
  <r>
    <x v="2"/>
    <x v="1"/>
    <x v="0"/>
    <n v="556"/>
    <x v="1"/>
    <s v="Outpatient"/>
    <n v="4"/>
    <n v="3"/>
    <n v="9324"/>
    <n v="0.3"/>
    <n v="0.4"/>
    <n v="1.3"/>
  </r>
  <r>
    <x v="2"/>
    <x v="1"/>
    <x v="0"/>
    <n v="555"/>
    <x v="0"/>
    <s v="Outpatient"/>
    <n v="2"/>
    <n v="2"/>
    <n v="9324"/>
    <n v="0.2"/>
    <n v="0.2"/>
    <n v="1"/>
  </r>
  <r>
    <x v="2"/>
    <x v="1"/>
    <x v="1"/>
    <n v="555"/>
    <x v="0"/>
    <s v="Outpatient"/>
    <n v="35"/>
    <n v="5"/>
    <n v="9231"/>
    <n v="0.5"/>
    <n v="3.8"/>
    <n v="7"/>
  </r>
  <r>
    <x v="2"/>
    <x v="1"/>
    <x v="1"/>
    <n v="556"/>
    <x v="1"/>
    <s v="Outpatient"/>
    <n v="53"/>
    <n v="5"/>
    <n v="9231"/>
    <n v="0.5"/>
    <n v="5.7"/>
    <n v="10.6"/>
  </r>
  <r>
    <x v="3"/>
    <x v="0"/>
    <x v="9"/>
    <n v="555"/>
    <x v="0"/>
    <s v="Outpatient"/>
    <n v="7"/>
    <n v="2"/>
    <n v="5228"/>
    <n v="0.4"/>
    <n v="1.3"/>
    <n v="3.5"/>
  </r>
  <r>
    <x v="3"/>
    <x v="0"/>
    <x v="9"/>
    <n v="556"/>
    <x v="1"/>
    <s v="Outpatient"/>
    <n v="5"/>
    <n v="1"/>
    <n v="5228"/>
    <n v="0.2"/>
    <n v="1"/>
    <n v="5"/>
  </r>
  <r>
    <x v="3"/>
    <x v="0"/>
    <x v="3"/>
    <n v="555"/>
    <x v="0"/>
    <s v="Outpatient"/>
    <n v="7"/>
    <n v="2"/>
    <n v="5147"/>
    <n v="0.4"/>
    <n v="1.4"/>
    <n v="3.5"/>
  </r>
  <r>
    <x v="3"/>
    <x v="0"/>
    <x v="3"/>
    <n v="556"/>
    <x v="1"/>
    <s v="Outpatient"/>
    <n v="4"/>
    <n v="2"/>
    <n v="5147"/>
    <n v="0.4"/>
    <n v="0.8"/>
    <n v="2"/>
  </r>
  <r>
    <x v="3"/>
    <x v="0"/>
    <x v="0"/>
    <n v="555"/>
    <x v="0"/>
    <s v="Outpatient"/>
    <n v="12"/>
    <n v="6"/>
    <n v="5334"/>
    <n v="1.1000000000000001"/>
    <n v="2.2000000000000002"/>
    <n v="2"/>
  </r>
  <r>
    <x v="3"/>
    <x v="0"/>
    <x v="0"/>
    <n v="556"/>
    <x v="1"/>
    <s v="Outpatient"/>
    <n v="3"/>
    <n v="3"/>
    <n v="5334"/>
    <n v="0.6"/>
    <n v="0.6"/>
    <n v="1"/>
  </r>
  <r>
    <x v="3"/>
    <x v="0"/>
    <x v="1"/>
    <n v="555"/>
    <x v="0"/>
    <s v="Outpatient"/>
    <n v="30"/>
    <n v="5"/>
    <n v="5407"/>
    <n v="0.9"/>
    <n v="5.5"/>
    <n v="6"/>
  </r>
  <r>
    <x v="3"/>
    <x v="0"/>
    <x v="1"/>
    <n v="556"/>
    <x v="1"/>
    <s v="Outpatient"/>
    <n v="5"/>
    <n v="2"/>
    <n v="5407"/>
    <n v="0.4"/>
    <n v="0.9"/>
    <n v="2.5"/>
  </r>
  <r>
    <x v="3"/>
    <x v="1"/>
    <x v="7"/>
    <n v="555"/>
    <x v="0"/>
    <s v="Outpatient"/>
    <n v="22"/>
    <n v="7"/>
    <n v="4361"/>
    <n v="1.6"/>
    <n v="5"/>
    <n v="3.1"/>
  </r>
  <r>
    <x v="3"/>
    <x v="1"/>
    <x v="7"/>
    <n v="556"/>
    <x v="1"/>
    <s v="Outpatient"/>
    <n v="3"/>
    <n v="1"/>
    <n v="4361"/>
    <n v="0.2"/>
    <n v="0.7"/>
    <n v="3"/>
  </r>
  <r>
    <x v="3"/>
    <x v="1"/>
    <x v="8"/>
    <n v="555"/>
    <x v="0"/>
    <s v="Outpatient"/>
    <n v="15"/>
    <n v="5"/>
    <n v="4726"/>
    <n v="1.1000000000000001"/>
    <n v="3.2"/>
    <n v="3"/>
  </r>
  <r>
    <x v="3"/>
    <x v="1"/>
    <x v="8"/>
    <n v="556"/>
    <x v="1"/>
    <s v="Outpatient"/>
    <n v="7"/>
    <n v="4"/>
    <n v="4726"/>
    <n v="0.8"/>
    <n v="1.5"/>
    <n v="1.8"/>
  </r>
  <r>
    <x v="5"/>
    <x v="0"/>
    <x v="2"/>
    <n v="555"/>
    <x v="0"/>
    <s v="Outpatient"/>
    <n v="1"/>
    <n v="1"/>
    <n v="4549"/>
    <n v="0.2"/>
    <n v="0.2"/>
    <n v="1"/>
  </r>
  <r>
    <x v="5"/>
    <x v="1"/>
    <x v="9"/>
    <n v="556"/>
    <x v="1"/>
    <s v="Outpatient"/>
    <n v="1"/>
    <n v="1"/>
    <n v="5471"/>
    <n v="0.2"/>
    <n v="0.2"/>
    <n v="1"/>
  </r>
  <r>
    <x v="4"/>
    <x v="0"/>
    <x v="3"/>
    <n v="556"/>
    <x v="1"/>
    <s v="Outpatient"/>
    <n v="183"/>
    <n v="71"/>
    <n v="54565"/>
    <n v="1.3"/>
    <n v="3.4"/>
    <n v="2.6"/>
  </r>
  <r>
    <x v="4"/>
    <x v="0"/>
    <x v="3"/>
    <n v="555"/>
    <x v="0"/>
    <s v="Outpatient"/>
    <n v="319"/>
    <n v="66"/>
    <n v="54565"/>
    <n v="1.2"/>
    <n v="5.8"/>
    <n v="4.8"/>
  </r>
  <r>
    <x v="4"/>
    <x v="0"/>
    <x v="4"/>
    <n v="555"/>
    <x v="0"/>
    <s v="Outpatient"/>
    <n v="292"/>
    <n v="67"/>
    <n v="53385"/>
    <n v="1.3"/>
    <n v="5.5"/>
    <n v="4.4000000000000004"/>
  </r>
  <r>
    <x v="4"/>
    <x v="0"/>
    <x v="4"/>
    <n v="556"/>
    <x v="1"/>
    <s v="Outpatient"/>
    <n v="180"/>
    <n v="77"/>
    <n v="53385"/>
    <n v="1.4"/>
    <n v="3.4"/>
    <n v="2.2999999999999998"/>
  </r>
  <r>
    <x v="6"/>
    <x v="0"/>
    <x v="11"/>
    <n v="556"/>
    <x v="1"/>
    <s v="Outpatient"/>
    <n v="95"/>
    <n v="51"/>
    <n v="27367"/>
    <n v="1.9"/>
    <n v="3.5"/>
    <n v="1.9"/>
  </r>
  <r>
    <x v="6"/>
    <x v="0"/>
    <x v="11"/>
    <n v="555"/>
    <x v="0"/>
    <s v="Outpatient"/>
    <n v="98"/>
    <n v="27"/>
    <n v="27367"/>
    <n v="1"/>
    <n v="3.6"/>
    <n v="3.6"/>
  </r>
  <r>
    <x v="6"/>
    <x v="0"/>
    <x v="0"/>
    <n v="556"/>
    <x v="1"/>
    <s v="Outpatient"/>
    <n v="290"/>
    <n v="108"/>
    <n v="43215"/>
    <n v="2.5"/>
    <n v="6.7"/>
    <n v="2.7"/>
  </r>
  <r>
    <x v="6"/>
    <x v="0"/>
    <x v="0"/>
    <n v="555"/>
    <x v="0"/>
    <s v="Outpatient"/>
    <n v="416"/>
    <n v="93"/>
    <n v="43215"/>
    <n v="2.2000000000000002"/>
    <n v="9.6"/>
    <n v="4.5"/>
  </r>
  <r>
    <x v="6"/>
    <x v="0"/>
    <x v="1"/>
    <n v="555"/>
    <x v="0"/>
    <s v="Outpatient"/>
    <n v="708"/>
    <n v="104"/>
    <n v="43932"/>
    <n v="2.4"/>
    <n v="16.100000000000001"/>
    <n v="6.8"/>
  </r>
  <r>
    <x v="6"/>
    <x v="0"/>
    <x v="1"/>
    <n v="556"/>
    <x v="1"/>
    <s v="Outpatient"/>
    <n v="628"/>
    <n v="130"/>
    <n v="43932"/>
    <n v="3"/>
    <n v="14.3"/>
    <n v="4.8"/>
  </r>
  <r>
    <x v="6"/>
    <x v="1"/>
    <x v="7"/>
    <n v="556"/>
    <x v="1"/>
    <s v="Outpatient"/>
    <n v="122"/>
    <n v="51"/>
    <n v="26844"/>
    <n v="1.9"/>
    <n v="4.5"/>
    <n v="2.4"/>
  </r>
  <r>
    <x v="6"/>
    <x v="1"/>
    <x v="7"/>
    <n v="555"/>
    <x v="0"/>
    <s v="Outpatient"/>
    <n v="39"/>
    <n v="19"/>
    <n v="26844"/>
    <n v="0.7"/>
    <n v="1.5"/>
    <n v="2.1"/>
  </r>
  <r>
    <x v="6"/>
    <x v="1"/>
    <x v="8"/>
    <n v="555"/>
    <x v="0"/>
    <s v="Outpatient"/>
    <n v="53"/>
    <n v="25"/>
    <n v="29316"/>
    <n v="0.9"/>
    <n v="1.8"/>
    <n v="2.1"/>
  </r>
  <r>
    <x v="6"/>
    <x v="1"/>
    <x v="8"/>
    <n v="556"/>
    <x v="1"/>
    <s v="Outpatient"/>
    <n v="160"/>
    <n v="64"/>
    <n v="29316"/>
    <n v="2.2000000000000002"/>
    <n v="5.5"/>
    <n v="2.5"/>
  </r>
  <r>
    <x v="7"/>
    <x v="0"/>
    <x v="9"/>
    <n v="556"/>
    <x v="1"/>
    <s v="Outpatient"/>
    <n v="2"/>
    <n v="1"/>
    <n v="9536"/>
    <n v="0.1"/>
    <n v="0.2"/>
    <n v="2"/>
  </r>
  <r>
    <x v="7"/>
    <x v="0"/>
    <x v="4"/>
    <n v="556"/>
    <x v="1"/>
    <s v="Outpatient"/>
    <n v="1"/>
    <n v="1"/>
    <n v="8586"/>
    <n v="0.1"/>
    <n v="0.1"/>
    <n v="1"/>
  </r>
  <r>
    <x v="7"/>
    <x v="0"/>
    <x v="4"/>
    <n v="555"/>
    <x v="0"/>
    <s v="Outpatient"/>
    <n v="1"/>
    <n v="1"/>
    <n v="8586"/>
    <n v="0.1"/>
    <n v="0.1"/>
    <n v="1"/>
  </r>
  <r>
    <x v="8"/>
    <x v="0"/>
    <x v="7"/>
    <n v="555"/>
    <x v="0"/>
    <s v="Outpatient"/>
    <n v="24"/>
    <n v="6"/>
    <n v="5271"/>
    <n v="1.1000000000000001"/>
    <n v="4.5999999999999996"/>
    <n v="4"/>
  </r>
  <r>
    <x v="8"/>
    <x v="0"/>
    <x v="7"/>
    <n v="556"/>
    <x v="1"/>
    <s v="Outpatient"/>
    <n v="24"/>
    <n v="13"/>
    <n v="5271"/>
    <n v="2.5"/>
    <n v="4.5999999999999996"/>
    <n v="1.8"/>
  </r>
  <r>
    <x v="8"/>
    <x v="0"/>
    <x v="8"/>
    <n v="556"/>
    <x v="1"/>
    <s v="Outpatient"/>
    <n v="25"/>
    <n v="9"/>
    <n v="5483"/>
    <n v="1.6"/>
    <n v="4.5999999999999996"/>
    <n v="2.8"/>
  </r>
  <r>
    <x v="8"/>
    <x v="0"/>
    <x v="8"/>
    <n v="555"/>
    <x v="0"/>
    <s v="Outpatient"/>
    <n v="28"/>
    <n v="10"/>
    <n v="5483"/>
    <n v="1.8"/>
    <n v="5.0999999999999996"/>
    <n v="2.8"/>
  </r>
  <r>
    <x v="8"/>
    <x v="1"/>
    <x v="5"/>
    <n v="555"/>
    <x v="0"/>
    <s v="Outpatient"/>
    <n v="32"/>
    <n v="7"/>
    <n v="5476"/>
    <n v="1.3"/>
    <n v="5.8"/>
    <n v="4.5999999999999996"/>
  </r>
  <r>
    <x v="8"/>
    <x v="1"/>
    <x v="5"/>
    <n v="556"/>
    <x v="1"/>
    <s v="Outpatient"/>
    <n v="32"/>
    <n v="16"/>
    <n v="5476"/>
    <n v="2.9"/>
    <n v="5.8"/>
    <n v="2"/>
  </r>
  <r>
    <x v="8"/>
    <x v="1"/>
    <x v="2"/>
    <n v="556"/>
    <x v="1"/>
    <s v="Outpatient"/>
    <n v="127"/>
    <n v="26"/>
    <n v="5823"/>
    <n v="4.5"/>
    <n v="21.8"/>
    <n v="4.9000000000000004"/>
  </r>
  <r>
    <x v="8"/>
    <x v="1"/>
    <x v="2"/>
    <n v="555"/>
    <x v="0"/>
    <s v="Outpatient"/>
    <n v="104"/>
    <n v="15"/>
    <n v="5823"/>
    <n v="2.6"/>
    <n v="17.899999999999999"/>
    <n v="6.9"/>
  </r>
  <r>
    <x v="0"/>
    <x v="1"/>
    <x v="4"/>
    <n v="555"/>
    <x v="0"/>
    <s v="Outpatient"/>
    <n v="1"/>
    <n v="1"/>
    <n v="2962"/>
    <n v="0.3"/>
    <n v="0.3"/>
    <n v="1"/>
  </r>
  <r>
    <x v="1"/>
    <x v="0"/>
    <x v="8"/>
    <n v="555"/>
    <x v="0"/>
    <s v="Outpatient"/>
    <n v="1"/>
    <n v="1"/>
    <n v="11315"/>
    <n v="0.1"/>
    <n v="0.1"/>
    <n v="1"/>
  </r>
  <r>
    <x v="1"/>
    <x v="1"/>
    <x v="2"/>
    <n v="555"/>
    <x v="0"/>
    <s v="Outpatient"/>
    <n v="109"/>
    <n v="9"/>
    <n v="9689"/>
    <n v="0.9"/>
    <n v="11.2"/>
    <n v="12.1"/>
  </r>
  <r>
    <x v="1"/>
    <x v="1"/>
    <x v="2"/>
    <n v="556"/>
    <x v="1"/>
    <s v="Outpatient"/>
    <n v="8"/>
    <n v="2"/>
    <n v="9689"/>
    <n v="0.2"/>
    <n v="0.8"/>
    <n v="4"/>
  </r>
  <r>
    <x v="2"/>
    <x v="0"/>
    <x v="7"/>
    <n v="555"/>
    <x v="0"/>
    <s v="Outpatient"/>
    <n v="2"/>
    <n v="1"/>
    <n v="8599"/>
    <n v="0.1"/>
    <n v="0.2"/>
    <n v="2"/>
  </r>
  <r>
    <x v="2"/>
    <x v="1"/>
    <x v="11"/>
    <n v="555"/>
    <x v="0"/>
    <s v="Outpatient"/>
    <n v="1"/>
    <n v="1"/>
    <n v="8346"/>
    <n v="0.1"/>
    <n v="0.1"/>
    <n v="1"/>
  </r>
  <r>
    <x v="3"/>
    <x v="0"/>
    <x v="4"/>
    <n v="555"/>
    <x v="0"/>
    <s v="Outpatient"/>
    <n v="12"/>
    <n v="3"/>
    <n v="5054"/>
    <n v="0.6"/>
    <n v="2.4"/>
    <n v="4"/>
  </r>
  <r>
    <x v="3"/>
    <x v="0"/>
    <x v="4"/>
    <n v="556"/>
    <x v="1"/>
    <s v="Outpatient"/>
    <n v="17"/>
    <n v="6"/>
    <n v="5054"/>
    <n v="1.2"/>
    <n v="3.4"/>
    <n v="2.8"/>
  </r>
  <r>
    <x v="4"/>
    <x v="0"/>
    <x v="5"/>
    <n v="556"/>
    <x v="1"/>
    <s v="Outpatient"/>
    <n v="216"/>
    <n v="80"/>
    <n v="56311"/>
    <n v="1.4"/>
    <n v="3.8"/>
    <n v="2.7"/>
  </r>
  <r>
    <x v="4"/>
    <x v="0"/>
    <x v="5"/>
    <n v="555"/>
    <x v="0"/>
    <s v="Outpatient"/>
    <n v="306"/>
    <n v="63"/>
    <n v="56311"/>
    <n v="1.1000000000000001"/>
    <n v="5.4"/>
    <n v="4.9000000000000004"/>
  </r>
  <r>
    <x v="4"/>
    <x v="1"/>
    <x v="11"/>
    <n v="555"/>
    <x v="0"/>
    <s v="Outpatient"/>
    <n v="118"/>
    <n v="43"/>
    <n v="48137"/>
    <n v="0.9"/>
    <n v="2.5"/>
    <n v="2.7"/>
  </r>
  <r>
    <x v="4"/>
    <x v="1"/>
    <x v="11"/>
    <n v="556"/>
    <x v="1"/>
    <s v="Outpatient"/>
    <n v="113"/>
    <n v="48"/>
    <n v="48137"/>
    <n v="1"/>
    <n v="2.2999999999999998"/>
    <n v="2.4"/>
  </r>
  <r>
    <x v="4"/>
    <x v="1"/>
    <x v="0"/>
    <n v="556"/>
    <x v="1"/>
    <s v="Outpatient"/>
    <n v="221"/>
    <n v="64"/>
    <n v="45909"/>
    <n v="1.4"/>
    <n v="4.8"/>
    <n v="3.5"/>
  </r>
  <r>
    <x v="4"/>
    <x v="1"/>
    <x v="0"/>
    <n v="555"/>
    <x v="0"/>
    <s v="Outpatient"/>
    <n v="233"/>
    <n v="53"/>
    <n v="45909"/>
    <n v="1.2"/>
    <n v="5.0999999999999996"/>
    <n v="4.4000000000000004"/>
  </r>
  <r>
    <x v="4"/>
    <x v="1"/>
    <x v="1"/>
    <n v="555"/>
    <x v="0"/>
    <s v="Outpatient"/>
    <n v="409"/>
    <n v="52"/>
    <n v="43179"/>
    <n v="1.2"/>
    <n v="9.5"/>
    <n v="7.9"/>
  </r>
  <r>
    <x v="4"/>
    <x v="1"/>
    <x v="1"/>
    <n v="556"/>
    <x v="1"/>
    <s v="Outpatient"/>
    <n v="413"/>
    <n v="61"/>
    <n v="43179"/>
    <n v="1.4"/>
    <n v="9.6"/>
    <n v="6.8"/>
  </r>
  <r>
    <x v="7"/>
    <x v="0"/>
    <x v="1"/>
    <n v="556"/>
    <x v="1"/>
    <s v="Outpatient"/>
    <n v="2"/>
    <n v="1"/>
    <n v="8526"/>
    <n v="0.1"/>
    <n v="0.2"/>
    <n v="2"/>
  </r>
  <r>
    <x v="9"/>
    <x v="0"/>
    <x v="11"/>
    <n v="555"/>
    <x v="0"/>
    <s v="Outpatient"/>
    <n v="14"/>
    <n v="5"/>
    <n v="1768"/>
    <n v="2.8"/>
    <n v="7.9"/>
    <n v="2.8"/>
  </r>
  <r>
    <x v="9"/>
    <x v="0"/>
    <x v="11"/>
    <n v="556"/>
    <x v="1"/>
    <s v="Outpatient"/>
    <n v="2"/>
    <n v="2"/>
    <n v="1768"/>
    <n v="1.1000000000000001"/>
    <n v="1.1000000000000001"/>
    <n v="1"/>
  </r>
  <r>
    <x v="9"/>
    <x v="0"/>
    <x v="0"/>
    <n v="556"/>
    <x v="1"/>
    <s v="Outpatient"/>
    <n v="30"/>
    <n v="13"/>
    <n v="3471"/>
    <n v="3.7"/>
    <n v="8.6"/>
    <n v="2.2999999999999998"/>
  </r>
  <r>
    <x v="9"/>
    <x v="0"/>
    <x v="0"/>
    <n v="555"/>
    <x v="0"/>
    <s v="Outpatient"/>
    <n v="48"/>
    <n v="7"/>
    <n v="3471"/>
    <n v="2"/>
    <n v="13.8"/>
    <n v="6.9"/>
  </r>
  <r>
    <x v="9"/>
    <x v="0"/>
    <x v="1"/>
    <n v="555"/>
    <x v="0"/>
    <s v="Outpatient"/>
    <n v="96"/>
    <n v="9"/>
    <n v="3519"/>
    <n v="2.6"/>
    <n v="27.3"/>
    <n v="10.7"/>
  </r>
  <r>
    <x v="9"/>
    <x v="0"/>
    <x v="1"/>
    <n v="556"/>
    <x v="1"/>
    <s v="Outpatient"/>
    <n v="55"/>
    <n v="14"/>
    <n v="3519"/>
    <n v="4"/>
    <n v="15.6"/>
    <n v="3.9"/>
  </r>
  <r>
    <x v="9"/>
    <x v="1"/>
    <x v="7"/>
    <n v="556"/>
    <x v="1"/>
    <s v="Outpatient"/>
    <n v="12"/>
    <n v="8"/>
    <n v="1450"/>
    <n v="5.5"/>
    <n v="8.3000000000000007"/>
    <n v="1.5"/>
  </r>
  <r>
    <x v="9"/>
    <x v="1"/>
    <x v="7"/>
    <n v="555"/>
    <x v="0"/>
    <s v="Outpatient"/>
    <n v="1"/>
    <n v="1"/>
    <n v="1450"/>
    <n v="0.7"/>
    <n v="0.7"/>
    <n v="1"/>
  </r>
  <r>
    <x v="9"/>
    <x v="1"/>
    <x v="8"/>
    <n v="555"/>
    <x v="0"/>
    <s v="Outpatient"/>
    <n v="1"/>
    <n v="1"/>
    <n v="1518"/>
    <n v="0.7"/>
    <n v="0.7"/>
    <n v="1"/>
  </r>
  <r>
    <x v="9"/>
    <x v="1"/>
    <x v="8"/>
    <n v="556"/>
    <x v="1"/>
    <s v="Outpatient"/>
    <n v="16"/>
    <n v="6"/>
    <n v="1518"/>
    <n v="4"/>
    <n v="10.5"/>
    <n v="2.7"/>
  </r>
  <r>
    <x v="1"/>
    <x v="0"/>
    <x v="9"/>
    <n v="555"/>
    <x v="0"/>
    <s v="Outpatient"/>
    <n v="1"/>
    <n v="1"/>
    <n v="10988"/>
    <n v="0.1"/>
    <n v="0.1"/>
    <n v="1"/>
  </r>
  <r>
    <x v="1"/>
    <x v="0"/>
    <x v="3"/>
    <n v="555"/>
    <x v="0"/>
    <s v="Outpatient"/>
    <n v="3"/>
    <n v="3"/>
    <n v="10570"/>
    <n v="0.3"/>
    <n v="0.3"/>
    <n v="1"/>
  </r>
  <r>
    <x v="1"/>
    <x v="0"/>
    <x v="3"/>
    <n v="556"/>
    <x v="1"/>
    <s v="Outpatient"/>
    <n v="5"/>
    <n v="3"/>
    <n v="10570"/>
    <n v="0.3"/>
    <n v="0.5"/>
    <n v="1.7"/>
  </r>
  <r>
    <x v="1"/>
    <x v="0"/>
    <x v="4"/>
    <n v="555"/>
    <x v="0"/>
    <s v="Outpatient"/>
    <n v="1"/>
    <n v="1"/>
    <n v="10194"/>
    <n v="0.1"/>
    <n v="0.1"/>
    <n v="1"/>
  </r>
  <r>
    <x v="2"/>
    <x v="0"/>
    <x v="5"/>
    <n v="555"/>
    <x v="0"/>
    <s v="Outpatient"/>
    <n v="64"/>
    <n v="6"/>
    <n v="9005"/>
    <n v="0.7"/>
    <n v="7.1"/>
    <n v="10.7"/>
  </r>
  <r>
    <x v="2"/>
    <x v="0"/>
    <x v="5"/>
    <n v="556"/>
    <x v="1"/>
    <s v="Outpatient"/>
    <n v="29"/>
    <n v="2"/>
    <n v="9005"/>
    <n v="0.2"/>
    <n v="3.2"/>
    <n v="14.5"/>
  </r>
  <r>
    <x v="3"/>
    <x v="1"/>
    <x v="5"/>
    <n v="556"/>
    <x v="1"/>
    <s v="Outpatient"/>
    <n v="5"/>
    <n v="2"/>
    <n v="4810"/>
    <n v="0.4"/>
    <n v="1"/>
    <n v="2.5"/>
  </r>
  <r>
    <x v="3"/>
    <x v="1"/>
    <x v="5"/>
    <n v="555"/>
    <x v="0"/>
    <s v="Outpatient"/>
    <n v="14"/>
    <n v="4"/>
    <n v="4810"/>
    <n v="0.8"/>
    <n v="2.9"/>
    <n v="3.5"/>
  </r>
  <r>
    <x v="4"/>
    <x v="0"/>
    <x v="7"/>
    <n v="556"/>
    <x v="1"/>
    <s v="Outpatient"/>
    <n v="184"/>
    <n v="77"/>
    <n v="58082"/>
    <n v="1.3"/>
    <n v="3.2"/>
    <n v="2.4"/>
  </r>
  <r>
    <x v="4"/>
    <x v="0"/>
    <x v="7"/>
    <n v="555"/>
    <x v="0"/>
    <s v="Outpatient"/>
    <n v="122"/>
    <n v="50"/>
    <n v="58082"/>
    <n v="0.9"/>
    <n v="2.1"/>
    <n v="2.4"/>
  </r>
  <r>
    <x v="4"/>
    <x v="0"/>
    <x v="8"/>
    <n v="555"/>
    <x v="0"/>
    <s v="Outpatient"/>
    <n v="162"/>
    <n v="63"/>
    <n v="59194"/>
    <n v="1.1000000000000001"/>
    <n v="2.7"/>
    <n v="2.6"/>
  </r>
  <r>
    <x v="4"/>
    <x v="0"/>
    <x v="8"/>
    <n v="556"/>
    <x v="1"/>
    <s v="Outpatient"/>
    <n v="184"/>
    <n v="82"/>
    <n v="59194"/>
    <n v="1.4"/>
    <n v="3.1"/>
    <n v="2.2000000000000002"/>
  </r>
  <r>
    <x v="4"/>
    <x v="1"/>
    <x v="5"/>
    <n v="556"/>
    <x v="1"/>
    <s v="Outpatient"/>
    <n v="201"/>
    <n v="71"/>
    <n v="47193"/>
    <n v="1.5"/>
    <n v="4.3"/>
    <n v="2.8"/>
  </r>
  <r>
    <x v="4"/>
    <x v="1"/>
    <x v="5"/>
    <n v="555"/>
    <x v="0"/>
    <s v="Outpatient"/>
    <n v="240"/>
    <n v="51"/>
    <n v="47193"/>
    <n v="1.1000000000000001"/>
    <n v="5.0999999999999996"/>
    <n v="4.7"/>
  </r>
  <r>
    <x v="4"/>
    <x v="1"/>
    <x v="2"/>
    <n v="555"/>
    <x v="0"/>
    <s v="Outpatient"/>
    <n v="605"/>
    <n v="59"/>
    <n v="40100"/>
    <n v="1.5"/>
    <n v="15.1"/>
    <n v="10.3"/>
  </r>
  <r>
    <x v="4"/>
    <x v="1"/>
    <x v="2"/>
    <n v="556"/>
    <x v="1"/>
    <s v="Outpatient"/>
    <n v="564"/>
    <n v="77"/>
    <n v="40100"/>
    <n v="1.9"/>
    <n v="14.1"/>
    <n v="7.3"/>
  </r>
  <r>
    <x v="6"/>
    <x v="1"/>
    <x v="3"/>
    <n v="556"/>
    <x v="1"/>
    <s v="Outpatient"/>
    <n v="174"/>
    <n v="64"/>
    <n v="32174"/>
    <n v="2"/>
    <n v="5.4"/>
    <n v="2.7"/>
  </r>
  <r>
    <x v="6"/>
    <x v="1"/>
    <x v="3"/>
    <n v="555"/>
    <x v="0"/>
    <s v="Outpatient"/>
    <n v="152"/>
    <n v="49"/>
    <n v="32174"/>
    <n v="1.5"/>
    <n v="4.7"/>
    <n v="3.1"/>
  </r>
  <r>
    <x v="6"/>
    <x v="1"/>
    <x v="4"/>
    <n v="555"/>
    <x v="0"/>
    <s v="Outpatient"/>
    <n v="168"/>
    <n v="55"/>
    <n v="33085"/>
    <n v="1.7"/>
    <n v="5.0999999999999996"/>
    <n v="3.1"/>
  </r>
  <r>
    <x v="6"/>
    <x v="1"/>
    <x v="4"/>
    <n v="556"/>
    <x v="1"/>
    <s v="Outpatient"/>
    <n v="199"/>
    <n v="77"/>
    <n v="33085"/>
    <n v="2.2999999999999998"/>
    <n v="6"/>
    <n v="2.6"/>
  </r>
  <r>
    <x v="8"/>
    <x v="0"/>
    <x v="3"/>
    <n v="555"/>
    <x v="0"/>
    <s v="Outpatient"/>
    <n v="38"/>
    <n v="11"/>
    <n v="6160"/>
    <n v="1.8"/>
    <n v="6.2"/>
    <n v="3.5"/>
  </r>
  <r>
    <x v="8"/>
    <x v="0"/>
    <x v="3"/>
    <n v="556"/>
    <x v="1"/>
    <s v="Outpatient"/>
    <n v="12"/>
    <n v="7"/>
    <n v="6160"/>
    <n v="1.1000000000000001"/>
    <n v="1.9"/>
    <n v="1.7"/>
  </r>
  <r>
    <x v="8"/>
    <x v="0"/>
    <x v="4"/>
    <n v="556"/>
    <x v="1"/>
    <s v="Outpatient"/>
    <n v="13"/>
    <n v="7"/>
    <n v="6084"/>
    <n v="1.2"/>
    <n v="2.1"/>
    <n v="1.9"/>
  </r>
  <r>
    <x v="8"/>
    <x v="0"/>
    <x v="4"/>
    <n v="555"/>
    <x v="0"/>
    <s v="Outpatient"/>
    <n v="71"/>
    <n v="21"/>
    <n v="6084"/>
    <n v="3.5"/>
    <n v="11.7"/>
    <n v="3.4"/>
  </r>
  <r>
    <x v="9"/>
    <x v="0"/>
    <x v="2"/>
    <n v="555"/>
    <x v="0"/>
    <s v="Outpatient"/>
    <n v="212"/>
    <n v="11"/>
    <n v="3621"/>
    <n v="3"/>
    <n v="58.5"/>
    <n v="19.3"/>
  </r>
  <r>
    <x v="9"/>
    <x v="0"/>
    <x v="2"/>
    <n v="556"/>
    <x v="1"/>
    <s v="Outpatient"/>
    <n v="196"/>
    <n v="15"/>
    <n v="3621"/>
    <n v="4.0999999999999996"/>
    <n v="54.1"/>
    <n v="13.1"/>
  </r>
  <r>
    <x v="9"/>
    <x v="1"/>
    <x v="9"/>
    <n v="556"/>
    <x v="1"/>
    <s v="Outpatient"/>
    <n v="16"/>
    <n v="6"/>
    <n v="1703"/>
    <n v="3.5"/>
    <n v="9.4"/>
    <n v="2.7"/>
  </r>
  <r>
    <x v="9"/>
    <x v="1"/>
    <x v="3"/>
    <n v="556"/>
    <x v="1"/>
    <s v="Outpatient"/>
    <n v="12"/>
    <n v="6"/>
    <n v="1895"/>
    <n v="3.2"/>
    <n v="6.3"/>
    <n v="2"/>
  </r>
  <r>
    <x v="9"/>
    <x v="1"/>
    <x v="3"/>
    <n v="555"/>
    <x v="0"/>
    <s v="Outpatient"/>
    <n v="1"/>
    <n v="1"/>
    <n v="1895"/>
    <n v="0.5"/>
    <n v="0.5"/>
    <n v="1"/>
  </r>
  <r>
    <x v="9"/>
    <x v="1"/>
    <x v="1"/>
    <n v="555"/>
    <x v="0"/>
    <s v="Outpatient"/>
    <n v="18"/>
    <n v="5"/>
    <n v="2313"/>
    <n v="2.2000000000000002"/>
    <n v="7.8"/>
    <n v="3.6"/>
  </r>
  <r>
    <x v="9"/>
    <x v="1"/>
    <x v="1"/>
    <n v="556"/>
    <x v="1"/>
    <s v="Outpatient"/>
    <n v="9"/>
    <n v="6"/>
    <n v="2313"/>
    <n v="2.6"/>
    <n v="3.9"/>
    <n v="1.5"/>
  </r>
  <r>
    <x v="1"/>
    <x v="0"/>
    <x v="11"/>
    <n v="555"/>
    <x v="0"/>
    <s v="Outpatient"/>
    <n v="3"/>
    <n v="3"/>
    <n v="118157"/>
    <n v="0"/>
    <n v="0"/>
    <n v="1"/>
  </r>
  <r>
    <x v="1"/>
    <x v="0"/>
    <x v="11"/>
    <n v="556"/>
    <x v="1"/>
    <s v="Outpatient"/>
    <n v="1"/>
    <n v="1"/>
    <n v="118157"/>
    <n v="0"/>
    <n v="0"/>
    <n v="1"/>
  </r>
  <r>
    <x v="1"/>
    <x v="0"/>
    <x v="0"/>
    <n v="555"/>
    <x v="0"/>
    <s v="Outpatient"/>
    <n v="117"/>
    <n v="21"/>
    <n v="127801"/>
    <n v="0.2"/>
    <n v="0.9"/>
    <n v="5.6"/>
  </r>
  <r>
    <x v="1"/>
    <x v="0"/>
    <x v="0"/>
    <n v="556"/>
    <x v="1"/>
    <s v="Outpatient"/>
    <n v="114"/>
    <n v="18"/>
    <n v="127801"/>
    <n v="0.1"/>
    <n v="0.9"/>
    <n v="6.3"/>
  </r>
  <r>
    <x v="1"/>
    <x v="0"/>
    <x v="1"/>
    <n v="556"/>
    <x v="1"/>
    <s v="Outpatient"/>
    <n v="153"/>
    <n v="21"/>
    <n v="126327"/>
    <n v="0.2"/>
    <n v="1.2"/>
    <n v="7.3"/>
  </r>
  <r>
    <x v="1"/>
    <x v="0"/>
    <x v="1"/>
    <n v="555"/>
    <x v="0"/>
    <s v="Outpatient"/>
    <n v="162"/>
    <n v="21"/>
    <n v="126327"/>
    <n v="0.2"/>
    <n v="1.3"/>
    <n v="7.7"/>
  </r>
  <r>
    <x v="1"/>
    <x v="0"/>
    <x v="6"/>
    <n v="556"/>
    <x v="1"/>
    <s v="Outpatient"/>
    <n v="88"/>
    <n v="22"/>
    <n v="124818"/>
    <n v="0.2"/>
    <n v="0.7"/>
    <n v="4"/>
  </r>
  <r>
    <x v="1"/>
    <x v="0"/>
    <x v="6"/>
    <n v="555"/>
    <x v="0"/>
    <s v="Outpatient"/>
    <n v="82"/>
    <n v="19"/>
    <n v="124818"/>
    <n v="0.2"/>
    <n v="0.7"/>
    <n v="4.3"/>
  </r>
  <r>
    <x v="1"/>
    <x v="1"/>
    <x v="7"/>
    <n v="555"/>
    <x v="0"/>
    <s v="Outpatient"/>
    <n v="36"/>
    <n v="11"/>
    <n v="126463"/>
    <n v="0.1"/>
    <n v="0.3"/>
    <n v="3.3"/>
  </r>
  <r>
    <x v="1"/>
    <x v="1"/>
    <x v="7"/>
    <n v="556"/>
    <x v="1"/>
    <s v="Outpatient"/>
    <n v="19"/>
    <n v="10"/>
    <n v="126463"/>
    <n v="0.1"/>
    <n v="0.2"/>
    <n v="1.9"/>
  </r>
  <r>
    <x v="1"/>
    <x v="1"/>
    <x v="8"/>
    <n v="556"/>
    <x v="1"/>
    <s v="Outpatient"/>
    <n v="106"/>
    <n v="22"/>
    <n v="131891"/>
    <n v="0.2"/>
    <n v="0.8"/>
    <n v="4.8"/>
  </r>
  <r>
    <x v="1"/>
    <x v="1"/>
    <x v="8"/>
    <n v="555"/>
    <x v="0"/>
    <s v="Outpatient"/>
    <n v="105"/>
    <n v="15"/>
    <n v="131891"/>
    <n v="0.1"/>
    <n v="0.8"/>
    <n v="7"/>
  </r>
  <r>
    <x v="2"/>
    <x v="1"/>
    <x v="4"/>
    <n v="556"/>
    <x v="1"/>
    <s v="Outpatient"/>
    <n v="43"/>
    <n v="16"/>
    <n v="102864"/>
    <n v="0.2"/>
    <n v="0.4"/>
    <n v="2.7"/>
  </r>
  <r>
    <x v="2"/>
    <x v="1"/>
    <x v="4"/>
    <n v="555"/>
    <x v="0"/>
    <s v="Outpatient"/>
    <n v="111"/>
    <n v="34"/>
    <n v="102864"/>
    <n v="0.3"/>
    <n v="1.1000000000000001"/>
    <n v="3.3"/>
  </r>
  <r>
    <x v="3"/>
    <x v="0"/>
    <x v="11"/>
    <n v="555"/>
    <x v="0"/>
    <s v="Outpatient"/>
    <n v="9"/>
    <n v="6"/>
    <n v="56103"/>
    <n v="0.1"/>
    <n v="0.2"/>
    <n v="1.5"/>
  </r>
  <r>
    <x v="3"/>
    <x v="0"/>
    <x v="11"/>
    <n v="556"/>
    <x v="1"/>
    <s v="Outpatient"/>
    <n v="11"/>
    <n v="8"/>
    <n v="56103"/>
    <n v="0.1"/>
    <n v="0.2"/>
    <n v="1.4"/>
  </r>
  <r>
    <x v="5"/>
    <x v="0"/>
    <x v="7"/>
    <n v="555"/>
    <x v="0"/>
    <s v="Outpatient"/>
    <n v="6"/>
    <n v="1"/>
    <n v="60429"/>
    <n v="0"/>
    <n v="0.1"/>
    <n v="6"/>
  </r>
  <r>
    <x v="5"/>
    <x v="0"/>
    <x v="7"/>
    <n v="556"/>
    <x v="1"/>
    <s v="Outpatient"/>
    <n v="14"/>
    <n v="2"/>
    <n v="60429"/>
    <n v="0"/>
    <n v="0.2"/>
    <n v="7"/>
  </r>
  <r>
    <x v="5"/>
    <x v="0"/>
    <x v="8"/>
    <n v="556"/>
    <x v="1"/>
    <s v="Outpatient"/>
    <n v="11"/>
    <n v="2"/>
    <n v="60206"/>
    <n v="0"/>
    <n v="0.2"/>
    <n v="5.5"/>
  </r>
  <r>
    <x v="5"/>
    <x v="1"/>
    <x v="2"/>
    <n v="556"/>
    <x v="1"/>
    <s v="Outpatient"/>
    <n v="11"/>
    <n v="4"/>
    <n v="61672"/>
    <n v="0.1"/>
    <n v="0.2"/>
    <n v="2.8"/>
  </r>
  <r>
    <x v="5"/>
    <x v="1"/>
    <x v="2"/>
    <n v="555"/>
    <x v="0"/>
    <s v="Outpatient"/>
    <n v="5"/>
    <n v="3"/>
    <n v="61672"/>
    <n v="0"/>
    <n v="0.1"/>
    <n v="1.7"/>
  </r>
  <r>
    <x v="4"/>
    <x v="0"/>
    <x v="9"/>
    <n v="556"/>
    <x v="1"/>
    <s v="Outpatient"/>
    <n v="1579"/>
    <n v="490"/>
    <n v="532002"/>
    <n v="0.9"/>
    <n v="3"/>
    <n v="3.2"/>
  </r>
  <r>
    <x v="4"/>
    <x v="0"/>
    <x v="9"/>
    <n v="555"/>
    <x v="0"/>
    <s v="Outpatient"/>
    <n v="1061"/>
    <n v="294"/>
    <n v="532002"/>
    <n v="0.6"/>
    <n v="2"/>
    <n v="3.6"/>
  </r>
  <r>
    <x v="4"/>
    <x v="0"/>
    <x v="0"/>
    <n v="555"/>
    <x v="0"/>
    <s v="Outpatient"/>
    <n v="1965"/>
    <n v="437"/>
    <n v="525478"/>
    <n v="0.8"/>
    <n v="3.7"/>
    <n v="4.5"/>
  </r>
  <r>
    <x v="4"/>
    <x v="0"/>
    <x v="0"/>
    <n v="556"/>
    <x v="1"/>
    <s v="Outpatient"/>
    <n v="2545"/>
    <n v="686"/>
    <n v="525478"/>
    <n v="1.3"/>
    <n v="4.8"/>
    <n v="3.7"/>
  </r>
  <r>
    <x v="4"/>
    <x v="0"/>
    <x v="1"/>
    <n v="556"/>
    <x v="1"/>
    <s v="Outpatient"/>
    <n v="3100"/>
    <n v="724"/>
    <n v="528866"/>
    <n v="1.4"/>
    <n v="5.9"/>
    <n v="4.3"/>
  </r>
  <r>
    <x v="4"/>
    <x v="0"/>
    <x v="1"/>
    <n v="555"/>
    <x v="0"/>
    <s v="Outpatient"/>
    <n v="2555"/>
    <n v="443"/>
    <n v="528866"/>
    <n v="0.8"/>
    <n v="4.8"/>
    <n v="5.8"/>
  </r>
  <r>
    <x v="4"/>
    <x v="1"/>
    <x v="7"/>
    <n v="555"/>
    <x v="0"/>
    <s v="Outpatient"/>
    <n v="1108"/>
    <n v="239"/>
    <n v="479633"/>
    <n v="0.5"/>
    <n v="2.2999999999999998"/>
    <n v="4.5999999999999996"/>
  </r>
  <r>
    <x v="4"/>
    <x v="1"/>
    <x v="7"/>
    <n v="556"/>
    <x v="1"/>
    <s v="Outpatient"/>
    <n v="1483"/>
    <n v="462"/>
    <n v="479633"/>
    <n v="1"/>
    <n v="3.1"/>
    <n v="3.2"/>
  </r>
  <r>
    <x v="4"/>
    <x v="1"/>
    <x v="8"/>
    <n v="556"/>
    <x v="1"/>
    <s v="Outpatient"/>
    <n v="1295"/>
    <n v="415"/>
    <n v="492937"/>
    <n v="0.8"/>
    <n v="2.6"/>
    <n v="3.1"/>
  </r>
  <r>
    <x v="4"/>
    <x v="1"/>
    <x v="8"/>
    <n v="555"/>
    <x v="0"/>
    <s v="Outpatient"/>
    <n v="925"/>
    <n v="262"/>
    <n v="492937"/>
    <n v="0.5"/>
    <n v="1.9"/>
    <n v="3.5"/>
  </r>
  <r>
    <x v="6"/>
    <x v="0"/>
    <x v="6"/>
    <n v="555"/>
    <x v="0"/>
    <s v="Outpatient"/>
    <n v="2853"/>
    <n v="717"/>
    <n v="485848"/>
    <n v="1.5"/>
    <n v="5.9"/>
    <n v="4"/>
  </r>
  <r>
    <x v="6"/>
    <x v="0"/>
    <x v="6"/>
    <n v="556"/>
    <x v="1"/>
    <s v="Outpatient"/>
    <n v="3107"/>
    <n v="1071"/>
    <n v="485848"/>
    <n v="2.2000000000000002"/>
    <n v="6.4"/>
    <n v="2.9"/>
  </r>
  <r>
    <x v="6"/>
    <x v="1"/>
    <x v="5"/>
    <n v="555"/>
    <x v="0"/>
    <s v="Outpatient"/>
    <n v="1749"/>
    <n v="490"/>
    <n v="406678"/>
    <n v="1.2"/>
    <n v="4.3"/>
    <n v="3.6"/>
  </r>
  <r>
    <x v="6"/>
    <x v="1"/>
    <x v="5"/>
    <n v="556"/>
    <x v="1"/>
    <s v="Outpatient"/>
    <n v="2388"/>
    <n v="839"/>
    <n v="406678"/>
    <n v="2.1"/>
    <n v="5.9"/>
    <n v="2.8"/>
  </r>
  <r>
    <x v="9"/>
    <x v="0"/>
    <x v="8"/>
    <n v="556"/>
    <x v="1"/>
    <s v="Outpatient"/>
    <n v="359"/>
    <n v="133"/>
    <n v="69802"/>
    <n v="1.9"/>
    <n v="5.0999999999999996"/>
    <n v="2.7"/>
  </r>
  <r>
    <x v="9"/>
    <x v="0"/>
    <x v="8"/>
    <n v="555"/>
    <x v="0"/>
    <s v="Outpatient"/>
    <n v="284"/>
    <n v="92"/>
    <n v="69802"/>
    <n v="1.3"/>
    <n v="4.0999999999999996"/>
    <n v="3.1"/>
  </r>
  <r>
    <x v="9"/>
    <x v="1"/>
    <x v="2"/>
    <n v="555"/>
    <x v="0"/>
    <s v="Outpatient"/>
    <n v="501"/>
    <n v="132"/>
    <n v="64433"/>
    <n v="2"/>
    <n v="7.8"/>
    <n v="3.8"/>
  </r>
  <r>
    <x v="9"/>
    <x v="1"/>
    <x v="2"/>
    <n v="556"/>
    <x v="1"/>
    <s v="Outpatient"/>
    <n v="1002"/>
    <n v="315"/>
    <n v="64433"/>
    <n v="4.9000000000000004"/>
    <n v="15.6"/>
    <n v="3.2"/>
  </r>
  <r>
    <x v="0"/>
    <x v="0"/>
    <x v="9"/>
    <n v="556"/>
    <x v="1"/>
    <s v="Outpatient"/>
    <n v="4"/>
    <n v="2"/>
    <n v="34629"/>
    <n v="0.1"/>
    <n v="0.1"/>
    <n v="2"/>
  </r>
  <r>
    <x v="0"/>
    <x v="0"/>
    <x v="3"/>
    <n v="556"/>
    <x v="1"/>
    <s v="Outpatient"/>
    <n v="1"/>
    <n v="1"/>
    <n v="32919"/>
    <n v="0"/>
    <n v="0"/>
    <n v="1"/>
  </r>
  <r>
    <x v="0"/>
    <x v="0"/>
    <x v="3"/>
    <n v="555"/>
    <x v="0"/>
    <s v="Outpatient"/>
    <n v="2"/>
    <n v="1"/>
    <n v="32919"/>
    <n v="0"/>
    <n v="0.1"/>
    <n v="2"/>
  </r>
  <r>
    <x v="0"/>
    <x v="0"/>
    <x v="6"/>
    <n v="556"/>
    <x v="1"/>
    <s v="Outpatient"/>
    <n v="2"/>
    <n v="2"/>
    <n v="36674"/>
    <n v="0.1"/>
    <n v="0.1"/>
    <n v="1"/>
  </r>
  <r>
    <x v="0"/>
    <x v="1"/>
    <x v="8"/>
    <n v="556"/>
    <x v="1"/>
    <s v="Outpatient"/>
    <n v="2"/>
    <n v="1"/>
    <n v="38237"/>
    <n v="0"/>
    <n v="0.1"/>
    <n v="2"/>
  </r>
  <r>
    <x v="0"/>
    <x v="1"/>
    <x v="8"/>
    <n v="555"/>
    <x v="0"/>
    <s v="Outpatient"/>
    <n v="3"/>
    <n v="1"/>
    <n v="38237"/>
    <n v="0"/>
    <n v="0.1"/>
    <n v="3"/>
  </r>
  <r>
    <x v="1"/>
    <x v="0"/>
    <x v="9"/>
    <n v="555"/>
    <x v="0"/>
    <s v="Outpatient"/>
    <n v="172"/>
    <n v="20"/>
    <n v="128426"/>
    <n v="0.2"/>
    <n v="1.3"/>
    <n v="8.6"/>
  </r>
  <r>
    <x v="1"/>
    <x v="0"/>
    <x v="9"/>
    <n v="556"/>
    <x v="1"/>
    <s v="Outpatient"/>
    <n v="97"/>
    <n v="22"/>
    <n v="128426"/>
    <n v="0.2"/>
    <n v="0.8"/>
    <n v="4.4000000000000004"/>
  </r>
  <r>
    <x v="1"/>
    <x v="0"/>
    <x v="3"/>
    <n v="555"/>
    <x v="0"/>
    <s v="Outpatient"/>
    <n v="18"/>
    <n v="7"/>
    <n v="124859"/>
    <n v="0.1"/>
    <n v="0.1"/>
    <n v="2.6"/>
  </r>
  <r>
    <x v="1"/>
    <x v="0"/>
    <x v="3"/>
    <n v="556"/>
    <x v="1"/>
    <s v="Outpatient"/>
    <n v="37"/>
    <n v="15"/>
    <n v="124859"/>
    <n v="0.1"/>
    <n v="0.3"/>
    <n v="2.5"/>
  </r>
  <r>
    <x v="1"/>
    <x v="0"/>
    <x v="4"/>
    <n v="556"/>
    <x v="1"/>
    <s v="Outpatient"/>
    <n v="5"/>
    <n v="4"/>
    <n v="123918"/>
    <n v="0"/>
    <n v="0"/>
    <n v="1.3"/>
  </r>
  <r>
    <x v="1"/>
    <x v="0"/>
    <x v="4"/>
    <n v="555"/>
    <x v="0"/>
    <s v="Outpatient"/>
    <n v="4"/>
    <n v="4"/>
    <n v="123918"/>
    <n v="0"/>
    <n v="0"/>
    <n v="1"/>
  </r>
  <r>
    <x v="2"/>
    <x v="0"/>
    <x v="5"/>
    <n v="555"/>
    <x v="0"/>
    <s v="Outpatient"/>
    <n v="94"/>
    <n v="20"/>
    <n v="105006"/>
    <n v="0.2"/>
    <n v="0.9"/>
    <n v="4.7"/>
  </r>
  <r>
    <x v="2"/>
    <x v="0"/>
    <x v="5"/>
    <n v="556"/>
    <x v="1"/>
    <s v="Outpatient"/>
    <n v="151"/>
    <n v="36"/>
    <n v="105006"/>
    <n v="0.3"/>
    <n v="1.4"/>
    <n v="4.2"/>
  </r>
  <r>
    <x v="3"/>
    <x v="1"/>
    <x v="5"/>
    <n v="556"/>
    <x v="1"/>
    <s v="Outpatient"/>
    <n v="216"/>
    <n v="45"/>
    <n v="54807"/>
    <n v="0.8"/>
    <n v="3.9"/>
    <n v="4.8"/>
  </r>
  <r>
    <x v="3"/>
    <x v="1"/>
    <x v="5"/>
    <n v="555"/>
    <x v="0"/>
    <s v="Outpatient"/>
    <n v="150"/>
    <n v="30"/>
    <n v="54807"/>
    <n v="0.5"/>
    <n v="2.7"/>
    <n v="5"/>
  </r>
  <r>
    <x v="4"/>
    <x v="0"/>
    <x v="7"/>
    <n v="556"/>
    <x v="1"/>
    <s v="Outpatient"/>
    <n v="1642"/>
    <n v="513"/>
    <n v="515498"/>
    <n v="1"/>
    <n v="3.2"/>
    <n v="3.2"/>
  </r>
  <r>
    <x v="4"/>
    <x v="0"/>
    <x v="7"/>
    <n v="555"/>
    <x v="0"/>
    <s v="Outpatient"/>
    <n v="1351"/>
    <n v="307"/>
    <n v="515498"/>
    <n v="0.6"/>
    <n v="2.6"/>
    <n v="4.4000000000000004"/>
  </r>
  <r>
    <x v="4"/>
    <x v="0"/>
    <x v="8"/>
    <n v="555"/>
    <x v="0"/>
    <s v="Outpatient"/>
    <n v="1186"/>
    <n v="296"/>
    <n v="530809"/>
    <n v="0.6"/>
    <n v="2.2000000000000002"/>
    <n v="4"/>
  </r>
  <r>
    <x v="4"/>
    <x v="0"/>
    <x v="8"/>
    <n v="556"/>
    <x v="1"/>
    <s v="Outpatient"/>
    <n v="1733"/>
    <n v="546"/>
    <n v="530809"/>
    <n v="1"/>
    <n v="3.3"/>
    <n v="3.2"/>
  </r>
  <r>
    <x v="4"/>
    <x v="0"/>
    <x v="6"/>
    <n v="555"/>
    <x v="0"/>
    <s v="Outpatient"/>
    <n v="2166"/>
    <n v="441"/>
    <n v="522613"/>
    <n v="0.8"/>
    <n v="4.0999999999999996"/>
    <n v="4.9000000000000004"/>
  </r>
  <r>
    <x v="4"/>
    <x v="0"/>
    <x v="6"/>
    <n v="556"/>
    <x v="1"/>
    <s v="Outpatient"/>
    <n v="2774"/>
    <n v="712"/>
    <n v="522613"/>
    <n v="1.4"/>
    <n v="5.3"/>
    <n v="3.9"/>
  </r>
  <r>
    <x v="4"/>
    <x v="1"/>
    <x v="5"/>
    <n v="555"/>
    <x v="0"/>
    <s v="Outpatient"/>
    <n v="1286"/>
    <n v="329"/>
    <n v="476043"/>
    <n v="0.7"/>
    <n v="2.7"/>
    <n v="3.9"/>
  </r>
  <r>
    <x v="4"/>
    <x v="1"/>
    <x v="5"/>
    <n v="556"/>
    <x v="1"/>
    <s v="Outpatient"/>
    <n v="1689"/>
    <n v="508"/>
    <n v="476043"/>
    <n v="1.1000000000000001"/>
    <n v="3.5"/>
    <n v="3.3"/>
  </r>
  <r>
    <x v="4"/>
    <x v="1"/>
    <x v="2"/>
    <n v="556"/>
    <x v="1"/>
    <s v="Outpatient"/>
    <n v="2735"/>
    <n v="655"/>
    <n v="486722"/>
    <n v="1.3"/>
    <n v="5.6"/>
    <n v="4.2"/>
  </r>
  <r>
    <x v="4"/>
    <x v="1"/>
    <x v="2"/>
    <n v="555"/>
    <x v="0"/>
    <s v="Outpatient"/>
    <n v="2078"/>
    <n v="436"/>
    <n v="486722"/>
    <n v="0.9"/>
    <n v="4.3"/>
    <n v="4.8"/>
  </r>
  <r>
    <x v="6"/>
    <x v="1"/>
    <x v="3"/>
    <n v="555"/>
    <x v="0"/>
    <s v="Outpatient"/>
    <n v="1013"/>
    <n v="363"/>
    <n v="383744"/>
    <n v="0.9"/>
    <n v="2.6"/>
    <n v="2.8"/>
  </r>
  <r>
    <x v="6"/>
    <x v="1"/>
    <x v="3"/>
    <n v="556"/>
    <x v="1"/>
    <s v="Outpatient"/>
    <n v="1709"/>
    <n v="650"/>
    <n v="383744"/>
    <n v="1.7"/>
    <n v="4.5"/>
    <n v="2.6"/>
  </r>
  <r>
    <x v="6"/>
    <x v="1"/>
    <x v="4"/>
    <n v="556"/>
    <x v="1"/>
    <s v="Outpatient"/>
    <n v="1921"/>
    <n v="719"/>
    <n v="390943"/>
    <n v="1.8"/>
    <n v="4.9000000000000004"/>
    <n v="2.7"/>
  </r>
  <r>
    <x v="6"/>
    <x v="1"/>
    <x v="4"/>
    <n v="555"/>
    <x v="0"/>
    <s v="Outpatient"/>
    <n v="1343"/>
    <n v="428"/>
    <n v="390943"/>
    <n v="1.1000000000000001"/>
    <n v="3.4"/>
    <n v="3.1"/>
  </r>
  <r>
    <x v="7"/>
    <x v="1"/>
    <x v="5"/>
    <n v="555"/>
    <x v="0"/>
    <s v="Outpatient"/>
    <n v="2"/>
    <n v="2"/>
    <n v="109016"/>
    <n v="0"/>
    <n v="0"/>
    <n v="1"/>
  </r>
  <r>
    <x v="7"/>
    <x v="1"/>
    <x v="5"/>
    <n v="556"/>
    <x v="1"/>
    <s v="Outpatient"/>
    <n v="5"/>
    <n v="3"/>
    <n v="109016"/>
    <n v="0"/>
    <n v="0"/>
    <n v="1.7"/>
  </r>
  <r>
    <x v="8"/>
    <x v="0"/>
    <x v="3"/>
    <n v="556"/>
    <x v="1"/>
    <s v="Outpatient"/>
    <n v="639"/>
    <n v="262"/>
    <n v="105496"/>
    <n v="2.5"/>
    <n v="6.1"/>
    <n v="2.4"/>
  </r>
  <r>
    <x v="8"/>
    <x v="0"/>
    <x v="3"/>
    <n v="555"/>
    <x v="0"/>
    <s v="Outpatient"/>
    <n v="691"/>
    <n v="182"/>
    <n v="105496"/>
    <n v="1.7"/>
    <n v="6.6"/>
    <n v="3.8"/>
  </r>
  <r>
    <x v="8"/>
    <x v="0"/>
    <x v="4"/>
    <n v="555"/>
    <x v="0"/>
    <s v="Outpatient"/>
    <n v="750"/>
    <n v="215"/>
    <n v="107214"/>
    <n v="2"/>
    <n v="7"/>
    <n v="3.5"/>
  </r>
  <r>
    <x v="8"/>
    <x v="0"/>
    <x v="4"/>
    <n v="556"/>
    <x v="1"/>
    <s v="Outpatient"/>
    <n v="759"/>
    <n v="293"/>
    <n v="107214"/>
    <n v="2.7"/>
    <n v="7.1"/>
    <n v="2.6"/>
  </r>
  <r>
    <x v="9"/>
    <x v="0"/>
    <x v="2"/>
    <n v="555"/>
    <x v="0"/>
    <s v="Outpatient"/>
    <n v="857"/>
    <n v="204"/>
    <n v="84910"/>
    <n v="2.4"/>
    <n v="10.1"/>
    <n v="4.2"/>
  </r>
  <r>
    <x v="9"/>
    <x v="0"/>
    <x v="2"/>
    <n v="556"/>
    <x v="1"/>
    <s v="Outpatient"/>
    <n v="1180"/>
    <n v="323"/>
    <n v="84910"/>
    <n v="3.8"/>
    <n v="13.9"/>
    <n v="3.7"/>
  </r>
  <r>
    <x v="9"/>
    <x v="1"/>
    <x v="9"/>
    <n v="556"/>
    <x v="1"/>
    <s v="Outpatient"/>
    <n v="269"/>
    <n v="132"/>
    <n v="53579"/>
    <n v="2.5"/>
    <n v="5"/>
    <n v="2"/>
  </r>
  <r>
    <x v="9"/>
    <x v="1"/>
    <x v="9"/>
    <n v="555"/>
    <x v="0"/>
    <s v="Outpatient"/>
    <n v="157"/>
    <n v="53"/>
    <n v="53579"/>
    <n v="1"/>
    <n v="2.9"/>
    <n v="3"/>
  </r>
  <r>
    <x v="9"/>
    <x v="1"/>
    <x v="3"/>
    <n v="555"/>
    <x v="0"/>
    <s v="Outpatient"/>
    <n v="198"/>
    <n v="75"/>
    <n v="54922"/>
    <n v="1.4"/>
    <n v="3.6"/>
    <n v="2.6"/>
  </r>
  <r>
    <x v="9"/>
    <x v="1"/>
    <x v="3"/>
    <n v="556"/>
    <x v="1"/>
    <s v="Outpatient"/>
    <n v="425"/>
    <n v="177"/>
    <n v="54922"/>
    <n v="3.2"/>
    <n v="7.7"/>
    <n v="2.4"/>
  </r>
  <r>
    <x v="9"/>
    <x v="1"/>
    <x v="1"/>
    <n v="556"/>
    <x v="1"/>
    <s v="Outpatient"/>
    <n v="890"/>
    <n v="274"/>
    <n v="62446"/>
    <n v="4.4000000000000004"/>
    <n v="14.3"/>
    <n v="3.2"/>
  </r>
  <r>
    <x v="9"/>
    <x v="1"/>
    <x v="1"/>
    <n v="555"/>
    <x v="0"/>
    <s v="Outpatient"/>
    <n v="380"/>
    <n v="113"/>
    <n v="62446"/>
    <n v="1.8"/>
    <n v="6.1"/>
    <n v="3.4"/>
  </r>
  <r>
    <x v="9"/>
    <x v="1"/>
    <x v="6"/>
    <n v="555"/>
    <x v="0"/>
    <s v="Outpatient"/>
    <n v="387"/>
    <n v="137"/>
    <n v="68025"/>
    <n v="2"/>
    <n v="5.7"/>
    <n v="2.8"/>
  </r>
  <r>
    <x v="9"/>
    <x v="1"/>
    <x v="6"/>
    <n v="556"/>
    <x v="1"/>
    <s v="Outpatient"/>
    <n v="755"/>
    <n v="302"/>
    <n v="68025"/>
    <n v="4.4000000000000004"/>
    <n v="11.1"/>
    <n v="2.5"/>
  </r>
  <r>
    <x v="0"/>
    <x v="0"/>
    <x v="11"/>
    <n v="555"/>
    <x v="0"/>
    <s v="Outpatient"/>
    <n v="2"/>
    <n v="1"/>
    <n v="38482"/>
    <n v="0"/>
    <n v="0.1"/>
    <n v="2"/>
  </r>
  <r>
    <x v="0"/>
    <x v="0"/>
    <x v="0"/>
    <n v="555"/>
    <x v="0"/>
    <s v="Outpatient"/>
    <n v="1"/>
    <n v="1"/>
    <n v="36478"/>
    <n v="0"/>
    <n v="0"/>
    <n v="1"/>
  </r>
  <r>
    <x v="0"/>
    <x v="0"/>
    <x v="0"/>
    <n v="556"/>
    <x v="1"/>
    <s v="Outpatient"/>
    <n v="7"/>
    <n v="3"/>
    <n v="36478"/>
    <n v="0.1"/>
    <n v="0.2"/>
    <n v="2.2999999999999998"/>
  </r>
  <r>
    <x v="0"/>
    <x v="1"/>
    <x v="7"/>
    <n v="555"/>
    <x v="0"/>
    <s v="Outpatient"/>
    <n v="3"/>
    <n v="2"/>
    <n v="39159"/>
    <n v="0.1"/>
    <n v="0.1"/>
    <n v="1.5"/>
  </r>
  <r>
    <x v="1"/>
    <x v="0"/>
    <x v="5"/>
    <n v="555"/>
    <x v="0"/>
    <s v="Outpatient"/>
    <n v="19"/>
    <n v="8"/>
    <n v="123653"/>
    <n v="0.1"/>
    <n v="0.2"/>
    <n v="2.4"/>
  </r>
  <r>
    <x v="1"/>
    <x v="0"/>
    <x v="5"/>
    <n v="556"/>
    <x v="1"/>
    <s v="Outpatient"/>
    <n v="44"/>
    <n v="13"/>
    <n v="123653"/>
    <n v="0.1"/>
    <n v="0.4"/>
    <n v="3.4"/>
  </r>
  <r>
    <x v="1"/>
    <x v="1"/>
    <x v="11"/>
    <n v="556"/>
    <x v="1"/>
    <s v="Outpatient"/>
    <n v="2"/>
    <n v="1"/>
    <n v="122066"/>
    <n v="0"/>
    <n v="0"/>
    <n v="2"/>
  </r>
  <r>
    <x v="1"/>
    <x v="1"/>
    <x v="11"/>
    <n v="555"/>
    <x v="0"/>
    <s v="Outpatient"/>
    <n v="6"/>
    <n v="1"/>
    <n v="122066"/>
    <n v="0"/>
    <n v="0"/>
    <n v="6"/>
  </r>
  <r>
    <x v="2"/>
    <x v="0"/>
    <x v="9"/>
    <n v="556"/>
    <x v="1"/>
    <s v="Outpatient"/>
    <n v="112"/>
    <n v="25"/>
    <n v="97652"/>
    <n v="0.3"/>
    <n v="1.1000000000000001"/>
    <n v="4.5"/>
  </r>
  <r>
    <x v="2"/>
    <x v="0"/>
    <x v="9"/>
    <n v="555"/>
    <x v="0"/>
    <s v="Outpatient"/>
    <n v="106"/>
    <n v="26"/>
    <n v="97652"/>
    <n v="0.3"/>
    <n v="1.1000000000000001"/>
    <n v="4.0999999999999996"/>
  </r>
  <r>
    <x v="2"/>
    <x v="0"/>
    <x v="3"/>
    <n v="555"/>
    <x v="0"/>
    <s v="Outpatient"/>
    <n v="55"/>
    <n v="15"/>
    <n v="97463"/>
    <n v="0.2"/>
    <n v="0.6"/>
    <n v="3.7"/>
  </r>
  <r>
    <x v="2"/>
    <x v="0"/>
    <x v="3"/>
    <n v="556"/>
    <x v="1"/>
    <s v="Outpatient"/>
    <n v="71"/>
    <n v="27"/>
    <n v="97463"/>
    <n v="0.3"/>
    <n v="0.7"/>
    <n v="2.6"/>
  </r>
  <r>
    <x v="2"/>
    <x v="0"/>
    <x v="4"/>
    <n v="556"/>
    <x v="1"/>
    <s v="Outpatient"/>
    <n v="68"/>
    <n v="27"/>
    <n v="99969"/>
    <n v="0.3"/>
    <n v="0.7"/>
    <n v="2.5"/>
  </r>
  <r>
    <x v="2"/>
    <x v="0"/>
    <x v="4"/>
    <n v="555"/>
    <x v="0"/>
    <s v="Outpatient"/>
    <n v="72"/>
    <n v="19"/>
    <n v="99969"/>
    <n v="0.2"/>
    <n v="0.7"/>
    <n v="3.8"/>
  </r>
  <r>
    <x v="2"/>
    <x v="1"/>
    <x v="2"/>
    <n v="556"/>
    <x v="1"/>
    <s v="Outpatient"/>
    <n v="453"/>
    <n v="63"/>
    <n v="116530"/>
    <n v="0.5"/>
    <n v="3.9"/>
    <n v="7.2"/>
  </r>
  <r>
    <x v="2"/>
    <x v="1"/>
    <x v="2"/>
    <n v="555"/>
    <x v="0"/>
    <s v="Outpatient"/>
    <n v="560"/>
    <n v="61"/>
    <n v="116530"/>
    <n v="0.5"/>
    <n v="4.8"/>
    <n v="9.1999999999999993"/>
  </r>
  <r>
    <x v="3"/>
    <x v="0"/>
    <x v="7"/>
    <n v="555"/>
    <x v="0"/>
    <s v="Outpatient"/>
    <n v="107"/>
    <n v="19"/>
    <n v="58453"/>
    <n v="0.3"/>
    <n v="1.8"/>
    <n v="5.6"/>
  </r>
  <r>
    <x v="3"/>
    <x v="0"/>
    <x v="7"/>
    <n v="556"/>
    <x v="1"/>
    <s v="Outpatient"/>
    <n v="120"/>
    <n v="26"/>
    <n v="58453"/>
    <n v="0.4"/>
    <n v="2.1"/>
    <n v="4.5999999999999996"/>
  </r>
  <r>
    <x v="3"/>
    <x v="0"/>
    <x v="8"/>
    <n v="556"/>
    <x v="1"/>
    <s v="Outpatient"/>
    <n v="111"/>
    <n v="27"/>
    <n v="61318"/>
    <n v="0.4"/>
    <n v="1.8"/>
    <n v="4.0999999999999996"/>
  </r>
  <r>
    <x v="3"/>
    <x v="0"/>
    <x v="8"/>
    <n v="555"/>
    <x v="0"/>
    <s v="Outpatient"/>
    <n v="174"/>
    <n v="27"/>
    <n v="61318"/>
    <n v="0.4"/>
    <n v="2.8"/>
    <n v="6.4"/>
  </r>
  <r>
    <x v="3"/>
    <x v="1"/>
    <x v="2"/>
    <n v="555"/>
    <x v="0"/>
    <s v="Outpatient"/>
    <n v="343"/>
    <n v="61"/>
    <n v="59843"/>
    <n v="1"/>
    <n v="5.7"/>
    <n v="5.6"/>
  </r>
  <r>
    <x v="3"/>
    <x v="1"/>
    <x v="2"/>
    <n v="556"/>
    <x v="1"/>
    <s v="Outpatient"/>
    <n v="170"/>
    <n v="44"/>
    <n v="59843"/>
    <n v="0.7"/>
    <n v="2.8"/>
    <n v="3.9"/>
  </r>
  <r>
    <x v="5"/>
    <x v="0"/>
    <x v="0"/>
    <n v="555"/>
    <x v="0"/>
    <s v="Outpatient"/>
    <n v="10"/>
    <n v="1"/>
    <n v="57097"/>
    <n v="0"/>
    <n v="0.2"/>
    <n v="10"/>
  </r>
  <r>
    <x v="5"/>
    <x v="0"/>
    <x v="0"/>
    <n v="556"/>
    <x v="1"/>
    <s v="Outpatient"/>
    <n v="8"/>
    <n v="1"/>
    <n v="57097"/>
    <n v="0"/>
    <n v="0.1"/>
    <n v="8"/>
  </r>
  <r>
    <x v="5"/>
    <x v="0"/>
    <x v="1"/>
    <n v="556"/>
    <x v="1"/>
    <s v="Outpatient"/>
    <n v="2"/>
    <n v="1"/>
    <n v="57439"/>
    <n v="0"/>
    <n v="0"/>
    <n v="2"/>
  </r>
  <r>
    <x v="5"/>
    <x v="0"/>
    <x v="1"/>
    <n v="555"/>
    <x v="0"/>
    <s v="Outpatient"/>
    <n v="8"/>
    <n v="1"/>
    <n v="57439"/>
    <n v="0"/>
    <n v="0.1"/>
    <n v="8"/>
  </r>
  <r>
    <x v="5"/>
    <x v="0"/>
    <x v="6"/>
    <n v="555"/>
    <x v="0"/>
    <s v="Outpatient"/>
    <n v="2"/>
    <n v="2"/>
    <n v="59826"/>
    <n v="0"/>
    <n v="0"/>
    <n v="1"/>
  </r>
  <r>
    <x v="5"/>
    <x v="1"/>
    <x v="8"/>
    <n v="555"/>
    <x v="0"/>
    <s v="Outpatient"/>
    <n v="1"/>
    <n v="1"/>
    <n v="62403"/>
    <n v="0"/>
    <n v="0"/>
    <n v="1"/>
  </r>
  <r>
    <x v="5"/>
    <x v="1"/>
    <x v="8"/>
    <n v="556"/>
    <x v="1"/>
    <s v="Outpatient"/>
    <n v="13"/>
    <n v="3"/>
    <n v="62403"/>
    <n v="0"/>
    <n v="0.2"/>
    <n v="4.3"/>
  </r>
  <r>
    <x v="6"/>
    <x v="0"/>
    <x v="5"/>
    <n v="556"/>
    <x v="1"/>
    <s v="Outpatient"/>
    <n v="2558"/>
    <n v="832"/>
    <n v="444401"/>
    <n v="1.9"/>
    <n v="5.8"/>
    <n v="3.1"/>
  </r>
  <r>
    <x v="6"/>
    <x v="0"/>
    <x v="5"/>
    <n v="555"/>
    <x v="0"/>
    <s v="Outpatient"/>
    <n v="2389"/>
    <n v="615"/>
    <n v="444401"/>
    <n v="1.4"/>
    <n v="5.4"/>
    <n v="3.9"/>
  </r>
  <r>
    <x v="6"/>
    <x v="0"/>
    <x v="2"/>
    <n v="555"/>
    <x v="0"/>
    <s v="Outpatient"/>
    <n v="4052"/>
    <n v="790"/>
    <n v="479057"/>
    <n v="1.6"/>
    <n v="8.5"/>
    <n v="5.0999999999999996"/>
  </r>
  <r>
    <x v="6"/>
    <x v="0"/>
    <x v="2"/>
    <n v="556"/>
    <x v="1"/>
    <s v="Outpatient"/>
    <n v="4211"/>
    <n v="1163"/>
    <n v="479057"/>
    <n v="2.4"/>
    <n v="8.8000000000000007"/>
    <n v="3.6"/>
  </r>
  <r>
    <x v="6"/>
    <x v="1"/>
    <x v="9"/>
    <n v="556"/>
    <x v="1"/>
    <s v="Outpatient"/>
    <n v="1605"/>
    <n v="594"/>
    <n v="384119"/>
    <n v="1.5"/>
    <n v="4.2"/>
    <n v="2.7"/>
  </r>
  <r>
    <x v="6"/>
    <x v="1"/>
    <x v="9"/>
    <n v="555"/>
    <x v="0"/>
    <s v="Outpatient"/>
    <n v="1177"/>
    <n v="343"/>
    <n v="384119"/>
    <n v="0.9"/>
    <n v="3.1"/>
    <n v="3.4"/>
  </r>
  <r>
    <x v="6"/>
    <x v="1"/>
    <x v="0"/>
    <n v="555"/>
    <x v="0"/>
    <s v="Outpatient"/>
    <n v="2238"/>
    <n v="577"/>
    <n v="424714"/>
    <n v="1.4"/>
    <n v="5.3"/>
    <n v="3.9"/>
  </r>
  <r>
    <x v="6"/>
    <x v="1"/>
    <x v="0"/>
    <n v="556"/>
    <x v="1"/>
    <s v="Outpatient"/>
    <n v="3308"/>
    <n v="979"/>
    <n v="424714"/>
    <n v="2.2999999999999998"/>
    <n v="7.8"/>
    <n v="3.4"/>
  </r>
  <r>
    <x v="6"/>
    <x v="1"/>
    <x v="1"/>
    <n v="556"/>
    <x v="1"/>
    <s v="Outpatient"/>
    <n v="3824"/>
    <n v="1077"/>
    <n v="434085"/>
    <n v="2.5"/>
    <n v="8.8000000000000007"/>
    <n v="3.6"/>
  </r>
  <r>
    <x v="6"/>
    <x v="1"/>
    <x v="1"/>
    <n v="555"/>
    <x v="0"/>
    <s v="Outpatient"/>
    <n v="2500"/>
    <n v="598"/>
    <n v="434085"/>
    <n v="1.4"/>
    <n v="5.8"/>
    <n v="4.2"/>
  </r>
  <r>
    <x v="7"/>
    <x v="1"/>
    <x v="3"/>
    <n v="556"/>
    <x v="1"/>
    <s v="Outpatient"/>
    <n v="16"/>
    <n v="5"/>
    <n v="109626"/>
    <n v="0"/>
    <n v="0.1"/>
    <n v="3.2"/>
  </r>
  <r>
    <x v="7"/>
    <x v="1"/>
    <x v="4"/>
    <n v="556"/>
    <x v="1"/>
    <s v="Outpatient"/>
    <n v="7"/>
    <n v="1"/>
    <n v="108276"/>
    <n v="0"/>
    <n v="0.1"/>
    <n v="7"/>
  </r>
  <r>
    <x v="8"/>
    <x v="0"/>
    <x v="9"/>
    <n v="556"/>
    <x v="1"/>
    <s v="Outpatient"/>
    <n v="475"/>
    <n v="191"/>
    <n v="103971"/>
    <n v="1.8"/>
    <n v="4.5999999999999996"/>
    <n v="2.5"/>
  </r>
  <r>
    <x v="8"/>
    <x v="0"/>
    <x v="9"/>
    <n v="555"/>
    <x v="0"/>
    <s v="Outpatient"/>
    <n v="440"/>
    <n v="141"/>
    <n v="103971"/>
    <n v="1.4"/>
    <n v="4.2"/>
    <n v="3.1"/>
  </r>
  <r>
    <x v="8"/>
    <x v="0"/>
    <x v="0"/>
    <n v="556"/>
    <x v="1"/>
    <s v="Outpatient"/>
    <n v="1182"/>
    <n v="333"/>
    <n v="112339"/>
    <n v="3"/>
    <n v="10.5"/>
    <n v="3.5"/>
  </r>
  <r>
    <x v="8"/>
    <x v="0"/>
    <x v="0"/>
    <n v="555"/>
    <x v="0"/>
    <s v="Outpatient"/>
    <n v="1321"/>
    <n v="265"/>
    <n v="112339"/>
    <n v="2.4"/>
    <n v="11.8"/>
    <n v="5"/>
  </r>
  <r>
    <x v="8"/>
    <x v="0"/>
    <x v="1"/>
    <n v="555"/>
    <x v="0"/>
    <s v="Outpatient"/>
    <n v="1418"/>
    <n v="289"/>
    <n v="111782"/>
    <n v="2.6"/>
    <n v="12.7"/>
    <n v="4.9000000000000004"/>
  </r>
  <r>
    <x v="8"/>
    <x v="0"/>
    <x v="1"/>
    <n v="556"/>
    <x v="1"/>
    <s v="Outpatient"/>
    <n v="1479"/>
    <n v="383"/>
    <n v="111782"/>
    <n v="3.4"/>
    <n v="13.2"/>
    <n v="3.9"/>
  </r>
  <r>
    <x v="8"/>
    <x v="0"/>
    <x v="6"/>
    <n v="555"/>
    <x v="0"/>
    <s v="Outpatient"/>
    <n v="1086"/>
    <n v="301"/>
    <n v="123062"/>
    <n v="2.4"/>
    <n v="8.8000000000000007"/>
    <n v="3.6"/>
  </r>
  <r>
    <x v="8"/>
    <x v="0"/>
    <x v="6"/>
    <n v="556"/>
    <x v="1"/>
    <s v="Outpatient"/>
    <n v="1499"/>
    <n v="468"/>
    <n v="123062"/>
    <n v="3.8"/>
    <n v="12.2"/>
    <n v="3.2"/>
  </r>
  <r>
    <x v="8"/>
    <x v="1"/>
    <x v="7"/>
    <n v="555"/>
    <x v="0"/>
    <s v="Outpatient"/>
    <n v="323"/>
    <n v="100"/>
    <n v="89516"/>
    <n v="1.1000000000000001"/>
    <n v="3.6"/>
    <n v="3.2"/>
  </r>
  <r>
    <x v="8"/>
    <x v="1"/>
    <x v="7"/>
    <n v="556"/>
    <x v="1"/>
    <s v="Outpatient"/>
    <n v="789"/>
    <n v="233"/>
    <n v="89516"/>
    <n v="2.6"/>
    <n v="8.8000000000000007"/>
    <n v="3.4"/>
  </r>
  <r>
    <x v="8"/>
    <x v="1"/>
    <x v="8"/>
    <n v="556"/>
    <x v="1"/>
    <s v="Outpatient"/>
    <n v="719"/>
    <n v="241"/>
    <n v="92787"/>
    <n v="2.6"/>
    <n v="7.7"/>
    <n v="3"/>
  </r>
  <r>
    <x v="8"/>
    <x v="1"/>
    <x v="8"/>
    <n v="555"/>
    <x v="0"/>
    <s v="Outpatient"/>
    <n v="385"/>
    <n v="133"/>
    <n v="92787"/>
    <n v="1.4"/>
    <n v="4.0999999999999996"/>
    <n v="2.9"/>
  </r>
  <r>
    <x v="9"/>
    <x v="1"/>
    <x v="4"/>
    <n v="556"/>
    <x v="1"/>
    <s v="Outpatient"/>
    <n v="508"/>
    <n v="193"/>
    <n v="56521"/>
    <n v="3.4"/>
    <n v="9"/>
    <n v="2.6"/>
  </r>
  <r>
    <x v="9"/>
    <x v="1"/>
    <x v="4"/>
    <n v="555"/>
    <x v="0"/>
    <s v="Outpatient"/>
    <n v="229"/>
    <n v="93"/>
    <n v="56521"/>
    <n v="1.6"/>
    <n v="4.0999999999999996"/>
    <n v="2.5"/>
  </r>
  <r>
    <x v="0"/>
    <x v="0"/>
    <x v="2"/>
    <n v="556"/>
    <x v="1"/>
    <s v="Outpatient"/>
    <n v="2"/>
    <n v="1"/>
    <n v="37211"/>
    <n v="0"/>
    <n v="0.1"/>
    <n v="2"/>
  </r>
  <r>
    <x v="0"/>
    <x v="0"/>
    <x v="2"/>
    <n v="555"/>
    <x v="0"/>
    <s v="Outpatient"/>
    <n v="1"/>
    <n v="1"/>
    <n v="37211"/>
    <n v="0"/>
    <n v="0"/>
    <n v="1"/>
  </r>
  <r>
    <x v="0"/>
    <x v="1"/>
    <x v="6"/>
    <n v="556"/>
    <x v="1"/>
    <s v="Outpatient"/>
    <n v="7"/>
    <n v="1"/>
    <n v="38100"/>
    <n v="0"/>
    <n v="0.2"/>
    <n v="7"/>
  </r>
  <r>
    <x v="2"/>
    <x v="0"/>
    <x v="11"/>
    <n v="555"/>
    <x v="0"/>
    <s v="Outpatient"/>
    <n v="5"/>
    <n v="3"/>
    <n v="91409"/>
    <n v="0"/>
    <n v="0.1"/>
    <n v="1.7"/>
  </r>
  <r>
    <x v="2"/>
    <x v="0"/>
    <x v="11"/>
    <n v="556"/>
    <x v="1"/>
    <s v="Outpatient"/>
    <n v="6"/>
    <n v="3"/>
    <n v="91409"/>
    <n v="0"/>
    <n v="0.1"/>
    <n v="2"/>
  </r>
  <r>
    <x v="2"/>
    <x v="0"/>
    <x v="0"/>
    <n v="556"/>
    <x v="1"/>
    <s v="Outpatient"/>
    <n v="219"/>
    <n v="52"/>
    <n v="111684"/>
    <n v="0.5"/>
    <n v="2"/>
    <n v="4.2"/>
  </r>
  <r>
    <x v="2"/>
    <x v="0"/>
    <x v="0"/>
    <n v="555"/>
    <x v="0"/>
    <s v="Outpatient"/>
    <n v="138"/>
    <n v="34"/>
    <n v="111684"/>
    <n v="0.3"/>
    <n v="1.2"/>
    <n v="4.0999999999999996"/>
  </r>
  <r>
    <x v="2"/>
    <x v="0"/>
    <x v="1"/>
    <n v="555"/>
    <x v="0"/>
    <s v="Outpatient"/>
    <n v="264"/>
    <n v="42"/>
    <n v="112893"/>
    <n v="0.4"/>
    <n v="2.2999999999999998"/>
    <n v="6.3"/>
  </r>
  <r>
    <x v="2"/>
    <x v="0"/>
    <x v="1"/>
    <n v="556"/>
    <x v="1"/>
    <s v="Outpatient"/>
    <n v="247"/>
    <n v="51"/>
    <n v="112893"/>
    <n v="0.5"/>
    <n v="2.2000000000000002"/>
    <n v="4.8"/>
  </r>
  <r>
    <x v="2"/>
    <x v="0"/>
    <x v="6"/>
    <n v="556"/>
    <x v="1"/>
    <s v="Outpatient"/>
    <n v="268"/>
    <n v="49"/>
    <n v="111676"/>
    <n v="0.4"/>
    <n v="2.4"/>
    <n v="5.5"/>
  </r>
  <r>
    <x v="2"/>
    <x v="0"/>
    <x v="6"/>
    <n v="555"/>
    <x v="0"/>
    <s v="Outpatient"/>
    <n v="141"/>
    <n v="30"/>
    <n v="111676"/>
    <n v="0.3"/>
    <n v="1.3"/>
    <n v="4.7"/>
  </r>
  <r>
    <x v="2"/>
    <x v="1"/>
    <x v="5"/>
    <n v="556"/>
    <x v="1"/>
    <s v="Outpatient"/>
    <n v="76"/>
    <n v="26"/>
    <n v="108884"/>
    <n v="0.2"/>
    <n v="0.7"/>
    <n v="2.9"/>
  </r>
  <r>
    <x v="2"/>
    <x v="1"/>
    <x v="5"/>
    <n v="555"/>
    <x v="0"/>
    <s v="Outpatient"/>
    <n v="160"/>
    <n v="36"/>
    <n v="108884"/>
    <n v="0.3"/>
    <n v="1.5"/>
    <n v="4.4000000000000004"/>
  </r>
  <r>
    <x v="5"/>
    <x v="1"/>
    <x v="5"/>
    <n v="556"/>
    <x v="1"/>
    <s v="Outpatient"/>
    <n v="1"/>
    <n v="1"/>
    <n v="57052"/>
    <n v="0"/>
    <n v="0"/>
    <n v="1"/>
  </r>
  <r>
    <x v="5"/>
    <x v="1"/>
    <x v="5"/>
    <n v="555"/>
    <x v="0"/>
    <s v="Outpatient"/>
    <n v="6"/>
    <n v="3"/>
    <n v="57052"/>
    <n v="0.1"/>
    <n v="0.1"/>
    <n v="2"/>
  </r>
  <r>
    <x v="4"/>
    <x v="0"/>
    <x v="11"/>
    <n v="556"/>
    <x v="1"/>
    <s v="Outpatient"/>
    <n v="137"/>
    <n v="71"/>
    <n v="515099"/>
    <n v="0.1"/>
    <n v="0.3"/>
    <n v="1.9"/>
  </r>
  <r>
    <x v="4"/>
    <x v="0"/>
    <x v="11"/>
    <n v="555"/>
    <x v="0"/>
    <s v="Outpatient"/>
    <n v="218"/>
    <n v="83"/>
    <n v="515099"/>
    <n v="0.2"/>
    <n v="0.4"/>
    <n v="2.6"/>
  </r>
  <r>
    <x v="4"/>
    <x v="1"/>
    <x v="6"/>
    <n v="555"/>
    <x v="0"/>
    <s v="Outpatient"/>
    <n v="1699"/>
    <n v="437"/>
    <n v="472781"/>
    <n v="0.9"/>
    <n v="3.6"/>
    <n v="3.9"/>
  </r>
  <r>
    <x v="4"/>
    <x v="1"/>
    <x v="6"/>
    <n v="556"/>
    <x v="1"/>
    <s v="Outpatient"/>
    <n v="1982"/>
    <n v="605"/>
    <n v="472781"/>
    <n v="1.3"/>
    <n v="4.2"/>
    <n v="3.3"/>
  </r>
  <r>
    <x v="6"/>
    <x v="0"/>
    <x v="7"/>
    <n v="556"/>
    <x v="1"/>
    <s v="Outpatient"/>
    <n v="1647"/>
    <n v="568"/>
    <n v="384097"/>
    <n v="1.5"/>
    <n v="4.3"/>
    <n v="2.9"/>
  </r>
  <r>
    <x v="6"/>
    <x v="0"/>
    <x v="7"/>
    <n v="555"/>
    <x v="0"/>
    <s v="Outpatient"/>
    <n v="1359"/>
    <n v="375"/>
    <n v="384097"/>
    <n v="1"/>
    <n v="3.5"/>
    <n v="3.6"/>
  </r>
  <r>
    <x v="6"/>
    <x v="0"/>
    <x v="8"/>
    <n v="555"/>
    <x v="0"/>
    <s v="Outpatient"/>
    <n v="1564"/>
    <n v="452"/>
    <n v="406502"/>
    <n v="1.1000000000000001"/>
    <n v="3.8"/>
    <n v="3.5"/>
  </r>
  <r>
    <x v="6"/>
    <x v="0"/>
    <x v="8"/>
    <n v="556"/>
    <x v="1"/>
    <s v="Outpatient"/>
    <n v="1735"/>
    <n v="609"/>
    <n v="406502"/>
    <n v="1.5"/>
    <n v="4.3"/>
    <n v="2.8"/>
  </r>
  <r>
    <x v="6"/>
    <x v="1"/>
    <x v="2"/>
    <n v="556"/>
    <x v="1"/>
    <s v="Outpatient"/>
    <n v="3949"/>
    <n v="1130"/>
    <n v="439256"/>
    <n v="2.6"/>
    <n v="9"/>
    <n v="3.5"/>
  </r>
  <r>
    <x v="6"/>
    <x v="1"/>
    <x v="2"/>
    <n v="555"/>
    <x v="0"/>
    <s v="Outpatient"/>
    <n v="2694"/>
    <n v="619"/>
    <n v="439256"/>
    <n v="1.4"/>
    <n v="6.1"/>
    <n v="4.4000000000000004"/>
  </r>
  <r>
    <x v="7"/>
    <x v="0"/>
    <x v="5"/>
    <n v="556"/>
    <x v="1"/>
    <s v="Outpatient"/>
    <n v="8"/>
    <n v="4"/>
    <n v="104488"/>
    <n v="0"/>
    <n v="0.1"/>
    <n v="2"/>
  </r>
  <r>
    <x v="7"/>
    <x v="0"/>
    <x v="5"/>
    <n v="555"/>
    <x v="0"/>
    <s v="Outpatient"/>
    <n v="7"/>
    <n v="4"/>
    <n v="104488"/>
    <n v="0"/>
    <n v="0.1"/>
    <n v="1.8"/>
  </r>
  <r>
    <x v="7"/>
    <x v="0"/>
    <x v="2"/>
    <n v="555"/>
    <x v="0"/>
    <s v="Outpatient"/>
    <n v="2"/>
    <n v="1"/>
    <n v="105775"/>
    <n v="0"/>
    <n v="0"/>
    <n v="2"/>
  </r>
  <r>
    <x v="7"/>
    <x v="0"/>
    <x v="2"/>
    <n v="556"/>
    <x v="1"/>
    <s v="Outpatient"/>
    <n v="20"/>
    <n v="4"/>
    <n v="105775"/>
    <n v="0"/>
    <n v="0.2"/>
    <n v="5"/>
  </r>
  <r>
    <x v="7"/>
    <x v="1"/>
    <x v="9"/>
    <n v="556"/>
    <x v="1"/>
    <s v="Outpatient"/>
    <n v="15"/>
    <n v="3"/>
    <n v="115605"/>
    <n v="0"/>
    <n v="0.1"/>
    <n v="5"/>
  </r>
  <r>
    <x v="7"/>
    <x v="1"/>
    <x v="9"/>
    <n v="555"/>
    <x v="0"/>
    <s v="Outpatient"/>
    <n v="9"/>
    <n v="4"/>
    <n v="115605"/>
    <n v="0"/>
    <n v="0.1"/>
    <n v="2.2999999999999998"/>
  </r>
  <r>
    <x v="7"/>
    <x v="1"/>
    <x v="0"/>
    <n v="555"/>
    <x v="0"/>
    <s v="Outpatient"/>
    <n v="23"/>
    <n v="3"/>
    <n v="113775"/>
    <n v="0"/>
    <n v="0.2"/>
    <n v="7.7"/>
  </r>
  <r>
    <x v="7"/>
    <x v="1"/>
    <x v="0"/>
    <n v="556"/>
    <x v="1"/>
    <s v="Outpatient"/>
    <n v="19"/>
    <n v="7"/>
    <n v="113775"/>
    <n v="0.1"/>
    <n v="0.2"/>
    <n v="2.7"/>
  </r>
  <r>
    <x v="7"/>
    <x v="1"/>
    <x v="1"/>
    <n v="556"/>
    <x v="1"/>
    <s v="Outpatient"/>
    <n v="25"/>
    <n v="8"/>
    <n v="111890"/>
    <n v="0.1"/>
    <n v="0.2"/>
    <n v="3.1"/>
  </r>
  <r>
    <x v="7"/>
    <x v="1"/>
    <x v="1"/>
    <n v="555"/>
    <x v="0"/>
    <s v="Outpatient"/>
    <n v="31"/>
    <n v="3"/>
    <n v="111890"/>
    <n v="0"/>
    <n v="0.3"/>
    <n v="10.3"/>
  </r>
  <r>
    <x v="7"/>
    <x v="1"/>
    <x v="6"/>
    <n v="555"/>
    <x v="0"/>
    <s v="Outpatient"/>
    <n v="17"/>
    <n v="5"/>
    <n v="112083"/>
    <n v="0"/>
    <n v="0.2"/>
    <n v="3.4"/>
  </r>
  <r>
    <x v="7"/>
    <x v="1"/>
    <x v="6"/>
    <n v="556"/>
    <x v="1"/>
    <s v="Outpatient"/>
    <n v="31"/>
    <n v="10"/>
    <n v="112083"/>
    <n v="0.1"/>
    <n v="0.3"/>
    <n v="3.1"/>
  </r>
  <r>
    <x v="8"/>
    <x v="0"/>
    <x v="11"/>
    <n v="556"/>
    <x v="1"/>
    <s v="Outpatient"/>
    <n v="76"/>
    <n v="36"/>
    <n v="93270"/>
    <n v="0.4"/>
    <n v="0.8"/>
    <n v="2.1"/>
  </r>
  <r>
    <x v="8"/>
    <x v="0"/>
    <x v="11"/>
    <n v="555"/>
    <x v="0"/>
    <s v="Outpatient"/>
    <n v="84"/>
    <n v="29"/>
    <n v="93270"/>
    <n v="0.3"/>
    <n v="0.9"/>
    <n v="2.9"/>
  </r>
  <r>
    <x v="9"/>
    <x v="0"/>
    <x v="7"/>
    <n v="555"/>
    <x v="0"/>
    <s v="Outpatient"/>
    <n v="266"/>
    <n v="81"/>
    <n v="65530"/>
    <n v="1.2"/>
    <n v="4.0999999999999996"/>
    <n v="3.3"/>
  </r>
  <r>
    <x v="9"/>
    <x v="0"/>
    <x v="7"/>
    <n v="556"/>
    <x v="1"/>
    <s v="Outpatient"/>
    <n v="345"/>
    <n v="133"/>
    <n v="65530"/>
    <n v="2"/>
    <n v="5.3"/>
    <n v="2.6"/>
  </r>
  <r>
    <x v="9"/>
    <x v="1"/>
    <x v="5"/>
    <n v="556"/>
    <x v="1"/>
    <s v="Outpatient"/>
    <n v="495"/>
    <n v="219"/>
    <n v="59124"/>
    <n v="3.7"/>
    <n v="8.4"/>
    <n v="2.2999999999999998"/>
  </r>
  <r>
    <x v="9"/>
    <x v="1"/>
    <x v="5"/>
    <n v="555"/>
    <x v="0"/>
    <s v="Outpatient"/>
    <n v="271"/>
    <n v="106"/>
    <n v="59124"/>
    <n v="1.8"/>
    <n v="4.5999999999999996"/>
    <n v="2.6"/>
  </r>
  <r>
    <x v="0"/>
    <x v="1"/>
    <x v="9"/>
    <n v="555"/>
    <x v="0"/>
    <s v="Outpatient"/>
    <n v="1"/>
    <n v="1"/>
    <n v="36555"/>
    <n v="0"/>
    <n v="0"/>
    <n v="1"/>
  </r>
  <r>
    <x v="0"/>
    <x v="1"/>
    <x v="4"/>
    <n v="555"/>
    <x v="0"/>
    <s v="Outpatient"/>
    <n v="1"/>
    <n v="1"/>
    <n v="35169"/>
    <n v="0"/>
    <n v="0"/>
    <n v="1"/>
  </r>
  <r>
    <x v="0"/>
    <x v="1"/>
    <x v="4"/>
    <n v="556"/>
    <x v="1"/>
    <s v="Outpatient"/>
    <n v="5"/>
    <n v="2"/>
    <n v="35169"/>
    <n v="0.1"/>
    <n v="0.1"/>
    <n v="2.5"/>
  </r>
  <r>
    <x v="1"/>
    <x v="0"/>
    <x v="8"/>
    <n v="555"/>
    <x v="0"/>
    <s v="Outpatient"/>
    <n v="60"/>
    <n v="10"/>
    <n v="126701"/>
    <n v="0.1"/>
    <n v="0.5"/>
    <n v="6"/>
  </r>
  <r>
    <x v="1"/>
    <x v="0"/>
    <x v="8"/>
    <n v="556"/>
    <x v="1"/>
    <s v="Outpatient"/>
    <n v="84"/>
    <n v="18"/>
    <n v="126701"/>
    <n v="0.1"/>
    <n v="0.7"/>
    <n v="4.7"/>
  </r>
  <r>
    <x v="1"/>
    <x v="1"/>
    <x v="2"/>
    <n v="555"/>
    <x v="0"/>
    <s v="Outpatient"/>
    <n v="152"/>
    <n v="28"/>
    <n v="130301"/>
    <n v="0.2"/>
    <n v="1.2"/>
    <n v="5.4"/>
  </r>
  <r>
    <x v="1"/>
    <x v="1"/>
    <x v="2"/>
    <n v="556"/>
    <x v="1"/>
    <s v="Outpatient"/>
    <n v="161"/>
    <n v="23"/>
    <n v="130301"/>
    <n v="0.2"/>
    <n v="1.2"/>
    <n v="7"/>
  </r>
  <r>
    <x v="2"/>
    <x v="0"/>
    <x v="7"/>
    <n v="555"/>
    <x v="0"/>
    <s v="Outpatient"/>
    <n v="67"/>
    <n v="18"/>
    <n v="93134"/>
    <n v="0.2"/>
    <n v="0.7"/>
    <n v="3.7"/>
  </r>
  <r>
    <x v="2"/>
    <x v="0"/>
    <x v="7"/>
    <n v="556"/>
    <x v="1"/>
    <s v="Outpatient"/>
    <n v="62"/>
    <n v="22"/>
    <n v="93134"/>
    <n v="0.2"/>
    <n v="0.7"/>
    <n v="2.8"/>
  </r>
  <r>
    <x v="2"/>
    <x v="1"/>
    <x v="11"/>
    <n v="556"/>
    <x v="1"/>
    <s v="Outpatient"/>
    <n v="5"/>
    <n v="3"/>
    <n v="93822"/>
    <n v="0"/>
    <n v="0.1"/>
    <n v="1.7"/>
  </r>
  <r>
    <x v="2"/>
    <x v="1"/>
    <x v="11"/>
    <n v="555"/>
    <x v="0"/>
    <s v="Outpatient"/>
    <n v="10"/>
    <n v="4"/>
    <n v="93822"/>
    <n v="0"/>
    <n v="0.1"/>
    <n v="2.5"/>
  </r>
  <r>
    <x v="3"/>
    <x v="0"/>
    <x v="4"/>
    <n v="555"/>
    <x v="0"/>
    <s v="Outpatient"/>
    <n v="108"/>
    <n v="32"/>
    <n v="56081"/>
    <n v="0.6"/>
    <n v="1.9"/>
    <n v="3.4"/>
  </r>
  <r>
    <x v="3"/>
    <x v="0"/>
    <x v="4"/>
    <n v="556"/>
    <x v="1"/>
    <s v="Outpatient"/>
    <n v="104"/>
    <n v="33"/>
    <n v="56081"/>
    <n v="0.6"/>
    <n v="1.9"/>
    <n v="3.2"/>
  </r>
  <r>
    <x v="5"/>
    <x v="1"/>
    <x v="3"/>
    <n v="555"/>
    <x v="0"/>
    <s v="Outpatient"/>
    <n v="1"/>
    <n v="1"/>
    <n v="56918"/>
    <n v="0"/>
    <n v="0"/>
    <n v="1"/>
  </r>
  <r>
    <x v="5"/>
    <x v="1"/>
    <x v="3"/>
    <n v="556"/>
    <x v="1"/>
    <s v="Outpatient"/>
    <n v="2"/>
    <n v="1"/>
    <n v="56918"/>
    <n v="0"/>
    <n v="0"/>
    <n v="2"/>
  </r>
  <r>
    <x v="4"/>
    <x v="0"/>
    <x v="5"/>
    <n v="556"/>
    <x v="1"/>
    <s v="Outpatient"/>
    <n v="2012"/>
    <n v="565"/>
    <n v="509674"/>
    <n v="1.1000000000000001"/>
    <n v="3.9"/>
    <n v="3.6"/>
  </r>
  <r>
    <x v="4"/>
    <x v="0"/>
    <x v="5"/>
    <n v="555"/>
    <x v="0"/>
    <s v="Outpatient"/>
    <n v="1863"/>
    <n v="392"/>
    <n v="509674"/>
    <n v="0.8"/>
    <n v="3.7"/>
    <n v="4.8"/>
  </r>
  <r>
    <x v="4"/>
    <x v="1"/>
    <x v="11"/>
    <n v="555"/>
    <x v="0"/>
    <s v="Outpatient"/>
    <n v="98"/>
    <n v="48"/>
    <n v="477727"/>
    <n v="0.1"/>
    <n v="0.2"/>
    <n v="2"/>
  </r>
  <r>
    <x v="4"/>
    <x v="1"/>
    <x v="11"/>
    <n v="556"/>
    <x v="1"/>
    <s v="Outpatient"/>
    <n v="172"/>
    <n v="85"/>
    <n v="477727"/>
    <n v="0.2"/>
    <n v="0.4"/>
    <n v="2"/>
  </r>
  <r>
    <x v="4"/>
    <x v="1"/>
    <x v="0"/>
    <n v="556"/>
    <x v="1"/>
    <s v="Outpatient"/>
    <n v="2169"/>
    <n v="613"/>
    <n v="492606"/>
    <n v="1.2"/>
    <n v="4.4000000000000004"/>
    <n v="3.5"/>
  </r>
  <r>
    <x v="4"/>
    <x v="1"/>
    <x v="0"/>
    <n v="555"/>
    <x v="0"/>
    <s v="Outpatient"/>
    <n v="1794"/>
    <n v="376"/>
    <n v="492606"/>
    <n v="0.8"/>
    <n v="3.6"/>
    <n v="4.8"/>
  </r>
  <r>
    <x v="4"/>
    <x v="1"/>
    <x v="1"/>
    <n v="555"/>
    <x v="0"/>
    <s v="Outpatient"/>
    <n v="1932"/>
    <n v="385"/>
    <n v="493027"/>
    <n v="0.8"/>
    <n v="3.9"/>
    <n v="5"/>
  </r>
  <r>
    <x v="4"/>
    <x v="1"/>
    <x v="1"/>
    <n v="556"/>
    <x v="1"/>
    <s v="Outpatient"/>
    <n v="2363"/>
    <n v="656"/>
    <n v="493027"/>
    <n v="1.3"/>
    <n v="4.8"/>
    <n v="3.6"/>
  </r>
  <r>
    <x v="7"/>
    <x v="0"/>
    <x v="0"/>
    <n v="555"/>
    <x v="0"/>
    <s v="Outpatient"/>
    <n v="20"/>
    <n v="4"/>
    <n v="108772"/>
    <n v="0"/>
    <n v="0.2"/>
    <n v="5"/>
  </r>
  <r>
    <x v="7"/>
    <x v="0"/>
    <x v="0"/>
    <n v="556"/>
    <x v="1"/>
    <s v="Outpatient"/>
    <n v="29"/>
    <n v="4"/>
    <n v="108772"/>
    <n v="0"/>
    <n v="0.3"/>
    <n v="7.3"/>
  </r>
  <r>
    <x v="7"/>
    <x v="0"/>
    <x v="1"/>
    <n v="556"/>
    <x v="1"/>
    <s v="Outpatient"/>
    <n v="32"/>
    <n v="5"/>
    <n v="107277"/>
    <n v="0"/>
    <n v="0.3"/>
    <n v="6.4"/>
  </r>
  <r>
    <x v="7"/>
    <x v="1"/>
    <x v="7"/>
    <n v="556"/>
    <x v="1"/>
    <s v="Outpatient"/>
    <n v="13"/>
    <n v="4"/>
    <n v="118768"/>
    <n v="0"/>
    <n v="0.1"/>
    <n v="3.3"/>
  </r>
  <r>
    <x v="7"/>
    <x v="1"/>
    <x v="8"/>
    <n v="556"/>
    <x v="1"/>
    <s v="Outpatient"/>
    <n v="10"/>
    <n v="5"/>
    <n v="117824"/>
    <n v="0"/>
    <n v="0.1"/>
    <n v="2"/>
  </r>
  <r>
    <x v="7"/>
    <x v="1"/>
    <x v="8"/>
    <n v="555"/>
    <x v="0"/>
    <s v="Outpatient"/>
    <n v="15"/>
    <n v="5"/>
    <n v="117824"/>
    <n v="0"/>
    <n v="0.1"/>
    <n v="3"/>
  </r>
  <r>
    <x v="9"/>
    <x v="0"/>
    <x v="11"/>
    <n v="555"/>
    <x v="0"/>
    <s v="Outpatient"/>
    <n v="45"/>
    <n v="20"/>
    <n v="61645"/>
    <n v="0.3"/>
    <n v="0.7"/>
    <n v="2.2999999999999998"/>
  </r>
  <r>
    <x v="9"/>
    <x v="0"/>
    <x v="11"/>
    <n v="556"/>
    <x v="1"/>
    <s v="Outpatient"/>
    <n v="45"/>
    <n v="22"/>
    <n v="61645"/>
    <n v="0.4"/>
    <n v="0.7"/>
    <n v="2"/>
  </r>
  <r>
    <x v="9"/>
    <x v="0"/>
    <x v="0"/>
    <n v="556"/>
    <x v="1"/>
    <s v="Outpatient"/>
    <n v="922"/>
    <n v="263"/>
    <n v="82201"/>
    <n v="3.2"/>
    <n v="11.2"/>
    <n v="3.5"/>
  </r>
  <r>
    <x v="9"/>
    <x v="0"/>
    <x v="0"/>
    <n v="555"/>
    <x v="0"/>
    <s v="Outpatient"/>
    <n v="759"/>
    <n v="172"/>
    <n v="82201"/>
    <n v="2.1"/>
    <n v="9.1999999999999993"/>
    <n v="4.4000000000000004"/>
  </r>
  <r>
    <x v="9"/>
    <x v="0"/>
    <x v="1"/>
    <n v="555"/>
    <x v="0"/>
    <s v="Outpatient"/>
    <n v="864"/>
    <n v="177"/>
    <n v="82732"/>
    <n v="2.1"/>
    <n v="10.4"/>
    <n v="4.9000000000000004"/>
  </r>
  <r>
    <x v="9"/>
    <x v="0"/>
    <x v="1"/>
    <n v="556"/>
    <x v="1"/>
    <s v="Outpatient"/>
    <n v="1109"/>
    <n v="299"/>
    <n v="82732"/>
    <n v="3.6"/>
    <n v="13.4"/>
    <n v="3.7"/>
  </r>
  <r>
    <x v="9"/>
    <x v="0"/>
    <x v="6"/>
    <n v="556"/>
    <x v="1"/>
    <s v="Outpatient"/>
    <n v="897"/>
    <n v="323"/>
    <n v="89104"/>
    <n v="3.6"/>
    <n v="10.1"/>
    <n v="2.8"/>
  </r>
  <r>
    <x v="9"/>
    <x v="0"/>
    <x v="6"/>
    <n v="555"/>
    <x v="0"/>
    <s v="Outpatient"/>
    <n v="672"/>
    <n v="224"/>
    <n v="89104"/>
    <n v="2.5"/>
    <n v="7.5"/>
    <n v="3"/>
  </r>
  <r>
    <x v="9"/>
    <x v="1"/>
    <x v="7"/>
    <n v="555"/>
    <x v="0"/>
    <s v="Outpatient"/>
    <n v="202"/>
    <n v="62"/>
    <n v="49179"/>
    <n v="1.3"/>
    <n v="4.0999999999999996"/>
    <n v="3.3"/>
  </r>
  <r>
    <x v="9"/>
    <x v="1"/>
    <x v="7"/>
    <n v="556"/>
    <x v="1"/>
    <s v="Outpatient"/>
    <n v="370"/>
    <n v="132"/>
    <n v="49179"/>
    <n v="2.7"/>
    <n v="7.5"/>
    <n v="2.8"/>
  </r>
  <r>
    <x v="9"/>
    <x v="1"/>
    <x v="8"/>
    <n v="556"/>
    <x v="1"/>
    <s v="Outpatient"/>
    <n v="281"/>
    <n v="143"/>
    <n v="51768"/>
    <n v="2.8"/>
    <n v="5.4"/>
    <n v="2"/>
  </r>
  <r>
    <x v="9"/>
    <x v="1"/>
    <x v="8"/>
    <n v="555"/>
    <x v="0"/>
    <s v="Outpatient"/>
    <n v="153"/>
    <n v="69"/>
    <n v="51768"/>
    <n v="1.3"/>
    <n v="3"/>
    <n v="2.2000000000000002"/>
  </r>
  <r>
    <x v="0"/>
    <x v="0"/>
    <x v="8"/>
    <n v="556"/>
    <x v="1"/>
    <s v="Outpatient"/>
    <n v="4"/>
    <n v="2"/>
    <n v="36638"/>
    <n v="0.1"/>
    <n v="0.1"/>
    <n v="2"/>
  </r>
  <r>
    <x v="0"/>
    <x v="0"/>
    <x v="8"/>
    <n v="555"/>
    <x v="0"/>
    <s v="Outpatient"/>
    <n v="3"/>
    <n v="2"/>
    <n v="36638"/>
    <n v="0.1"/>
    <n v="0.1"/>
    <n v="1.5"/>
  </r>
  <r>
    <x v="0"/>
    <x v="1"/>
    <x v="2"/>
    <n v="555"/>
    <x v="0"/>
    <s v="Outpatient"/>
    <n v="2"/>
    <n v="1"/>
    <n v="38709"/>
    <n v="0"/>
    <n v="0.1"/>
    <n v="2"/>
  </r>
  <r>
    <x v="1"/>
    <x v="1"/>
    <x v="4"/>
    <n v="555"/>
    <x v="0"/>
    <s v="Outpatient"/>
    <n v="29"/>
    <n v="12"/>
    <n v="128562"/>
    <n v="0.1"/>
    <n v="0.2"/>
    <n v="2.4"/>
  </r>
  <r>
    <x v="1"/>
    <x v="1"/>
    <x v="4"/>
    <n v="556"/>
    <x v="1"/>
    <s v="Outpatient"/>
    <n v="11"/>
    <n v="7"/>
    <n v="128562"/>
    <n v="0.1"/>
    <n v="0.1"/>
    <n v="1.6"/>
  </r>
  <r>
    <x v="2"/>
    <x v="0"/>
    <x v="2"/>
    <n v="555"/>
    <x v="0"/>
    <s v="Outpatient"/>
    <n v="277"/>
    <n v="41"/>
    <n v="112502"/>
    <n v="0.4"/>
    <n v="2.5"/>
    <n v="6.8"/>
  </r>
  <r>
    <x v="2"/>
    <x v="0"/>
    <x v="2"/>
    <n v="556"/>
    <x v="1"/>
    <s v="Outpatient"/>
    <n v="390"/>
    <n v="63"/>
    <n v="112502"/>
    <n v="0.6"/>
    <n v="3.5"/>
    <n v="6.2"/>
  </r>
  <r>
    <x v="2"/>
    <x v="1"/>
    <x v="7"/>
    <n v="555"/>
    <x v="0"/>
    <s v="Outpatient"/>
    <n v="55"/>
    <n v="21"/>
    <n v="95601"/>
    <n v="0.2"/>
    <n v="0.6"/>
    <n v="2.6"/>
  </r>
  <r>
    <x v="2"/>
    <x v="1"/>
    <x v="7"/>
    <n v="556"/>
    <x v="1"/>
    <s v="Outpatient"/>
    <n v="68"/>
    <n v="29"/>
    <n v="95601"/>
    <n v="0.3"/>
    <n v="0.7"/>
    <n v="2.2999999999999998"/>
  </r>
  <r>
    <x v="2"/>
    <x v="1"/>
    <x v="8"/>
    <n v="556"/>
    <x v="1"/>
    <s v="Outpatient"/>
    <n v="92"/>
    <n v="25"/>
    <n v="98510"/>
    <n v="0.3"/>
    <n v="0.9"/>
    <n v="3.7"/>
  </r>
  <r>
    <x v="2"/>
    <x v="1"/>
    <x v="8"/>
    <n v="555"/>
    <x v="0"/>
    <s v="Outpatient"/>
    <n v="152"/>
    <n v="29"/>
    <n v="98510"/>
    <n v="0.3"/>
    <n v="1.5"/>
    <n v="5.2"/>
  </r>
  <r>
    <x v="2"/>
    <x v="1"/>
    <x v="6"/>
    <n v="556"/>
    <x v="1"/>
    <s v="Outpatient"/>
    <n v="283"/>
    <n v="50"/>
    <n v="115770"/>
    <n v="0.4"/>
    <n v="2.4"/>
    <n v="5.7"/>
  </r>
  <r>
    <x v="2"/>
    <x v="1"/>
    <x v="6"/>
    <n v="555"/>
    <x v="0"/>
    <s v="Outpatient"/>
    <n v="375"/>
    <n v="62"/>
    <n v="115770"/>
    <n v="0.5"/>
    <n v="3.2"/>
    <n v="6"/>
  </r>
  <r>
    <x v="3"/>
    <x v="0"/>
    <x v="2"/>
    <n v="555"/>
    <x v="0"/>
    <s v="Outpatient"/>
    <n v="225"/>
    <n v="35"/>
    <n v="63304"/>
    <n v="0.6"/>
    <n v="3.6"/>
    <n v="6.4"/>
  </r>
  <r>
    <x v="3"/>
    <x v="0"/>
    <x v="2"/>
    <n v="556"/>
    <x v="1"/>
    <s v="Outpatient"/>
    <n v="273"/>
    <n v="66"/>
    <n v="63304"/>
    <n v="1"/>
    <n v="4.3"/>
    <n v="4.0999999999999996"/>
  </r>
  <r>
    <x v="3"/>
    <x v="1"/>
    <x v="9"/>
    <n v="555"/>
    <x v="0"/>
    <s v="Outpatient"/>
    <n v="118"/>
    <n v="34"/>
    <n v="55640"/>
    <n v="0.6"/>
    <n v="2.1"/>
    <n v="3.5"/>
  </r>
  <r>
    <x v="3"/>
    <x v="1"/>
    <x v="9"/>
    <n v="556"/>
    <x v="1"/>
    <s v="Outpatient"/>
    <n v="141"/>
    <n v="36"/>
    <n v="55640"/>
    <n v="0.6"/>
    <n v="2.5"/>
    <n v="3.9"/>
  </r>
  <r>
    <x v="3"/>
    <x v="1"/>
    <x v="3"/>
    <n v="556"/>
    <x v="1"/>
    <s v="Outpatient"/>
    <n v="95"/>
    <n v="33"/>
    <n v="51367"/>
    <n v="0.6"/>
    <n v="1.8"/>
    <n v="2.9"/>
  </r>
  <r>
    <x v="3"/>
    <x v="1"/>
    <x v="3"/>
    <n v="555"/>
    <x v="0"/>
    <s v="Outpatient"/>
    <n v="92"/>
    <n v="24"/>
    <n v="51367"/>
    <n v="0.5"/>
    <n v="1.8"/>
    <n v="3.8"/>
  </r>
  <r>
    <x v="3"/>
    <x v="1"/>
    <x v="4"/>
    <n v="555"/>
    <x v="0"/>
    <s v="Outpatient"/>
    <n v="104"/>
    <n v="27"/>
    <n v="52350"/>
    <n v="0.5"/>
    <n v="2"/>
    <n v="3.9"/>
  </r>
  <r>
    <x v="3"/>
    <x v="1"/>
    <x v="4"/>
    <n v="556"/>
    <x v="1"/>
    <s v="Outpatient"/>
    <n v="134"/>
    <n v="37"/>
    <n v="52350"/>
    <n v="0.7"/>
    <n v="2.6"/>
    <n v="3.6"/>
  </r>
  <r>
    <x v="5"/>
    <x v="1"/>
    <x v="11"/>
    <n v="556"/>
    <x v="1"/>
    <s v="Outpatient"/>
    <n v="1"/>
    <n v="1"/>
    <n v="64065"/>
    <n v="0"/>
    <n v="0"/>
    <n v="1"/>
  </r>
  <r>
    <x v="6"/>
    <x v="0"/>
    <x v="9"/>
    <n v="555"/>
    <x v="0"/>
    <s v="Outpatient"/>
    <n v="1300"/>
    <n v="403"/>
    <n v="422950"/>
    <n v="1"/>
    <n v="3.1"/>
    <n v="3.2"/>
  </r>
  <r>
    <x v="6"/>
    <x v="0"/>
    <x v="9"/>
    <n v="556"/>
    <x v="1"/>
    <s v="Outpatient"/>
    <n v="1634"/>
    <n v="590"/>
    <n v="422950"/>
    <n v="1.4"/>
    <n v="3.9"/>
    <n v="2.8"/>
  </r>
  <r>
    <x v="6"/>
    <x v="0"/>
    <x v="3"/>
    <n v="556"/>
    <x v="1"/>
    <s v="Outpatient"/>
    <n v="1557"/>
    <n v="632"/>
    <n v="423792"/>
    <n v="1.5"/>
    <n v="3.7"/>
    <n v="2.5"/>
  </r>
  <r>
    <x v="6"/>
    <x v="0"/>
    <x v="3"/>
    <n v="555"/>
    <x v="0"/>
    <s v="Outpatient"/>
    <n v="1539"/>
    <n v="431"/>
    <n v="423792"/>
    <n v="1"/>
    <n v="3.6"/>
    <n v="3.6"/>
  </r>
  <r>
    <x v="6"/>
    <x v="0"/>
    <x v="4"/>
    <n v="555"/>
    <x v="0"/>
    <s v="Outpatient"/>
    <n v="2178"/>
    <n v="562"/>
    <n v="430000"/>
    <n v="1.3"/>
    <n v="5.0999999999999996"/>
    <n v="3.9"/>
  </r>
  <r>
    <x v="6"/>
    <x v="0"/>
    <x v="4"/>
    <n v="556"/>
    <x v="1"/>
    <s v="Outpatient"/>
    <n v="2042"/>
    <n v="778"/>
    <n v="430000"/>
    <n v="1.8"/>
    <n v="4.7"/>
    <n v="2.6"/>
  </r>
  <r>
    <x v="7"/>
    <x v="0"/>
    <x v="7"/>
    <n v="556"/>
    <x v="1"/>
    <s v="Outpatient"/>
    <n v="4"/>
    <n v="2"/>
    <n v="114556"/>
    <n v="0"/>
    <n v="0"/>
    <n v="2"/>
  </r>
  <r>
    <x v="7"/>
    <x v="0"/>
    <x v="7"/>
    <n v="555"/>
    <x v="0"/>
    <s v="Outpatient"/>
    <n v="1"/>
    <n v="1"/>
    <n v="114556"/>
    <n v="0"/>
    <n v="0"/>
    <n v="1"/>
  </r>
  <r>
    <x v="7"/>
    <x v="0"/>
    <x v="8"/>
    <n v="555"/>
    <x v="0"/>
    <s v="Outpatient"/>
    <n v="9"/>
    <n v="4"/>
    <n v="113575"/>
    <n v="0"/>
    <n v="0.1"/>
    <n v="2.2999999999999998"/>
  </r>
  <r>
    <x v="7"/>
    <x v="0"/>
    <x v="8"/>
    <n v="556"/>
    <x v="1"/>
    <s v="Outpatient"/>
    <n v="14"/>
    <n v="4"/>
    <n v="113575"/>
    <n v="0"/>
    <n v="0.1"/>
    <n v="3.5"/>
  </r>
  <r>
    <x v="7"/>
    <x v="1"/>
    <x v="2"/>
    <n v="556"/>
    <x v="1"/>
    <s v="Outpatient"/>
    <n v="18"/>
    <n v="6"/>
    <n v="110952"/>
    <n v="0.1"/>
    <n v="0.2"/>
    <n v="3"/>
  </r>
  <r>
    <x v="7"/>
    <x v="1"/>
    <x v="2"/>
    <n v="555"/>
    <x v="0"/>
    <s v="Outpatient"/>
    <n v="62"/>
    <n v="9"/>
    <n v="110952"/>
    <n v="0.1"/>
    <n v="0.6"/>
    <n v="6.9"/>
  </r>
  <r>
    <x v="8"/>
    <x v="0"/>
    <x v="5"/>
    <n v="555"/>
    <x v="0"/>
    <s v="Outpatient"/>
    <n v="839"/>
    <n v="253"/>
    <n v="110163"/>
    <n v="2.2999999999999998"/>
    <n v="7.6"/>
    <n v="3.3"/>
  </r>
  <r>
    <x v="8"/>
    <x v="0"/>
    <x v="5"/>
    <n v="556"/>
    <x v="1"/>
    <s v="Outpatient"/>
    <n v="883"/>
    <n v="295"/>
    <n v="110163"/>
    <n v="2.7"/>
    <n v="8"/>
    <n v="3"/>
  </r>
  <r>
    <x v="8"/>
    <x v="1"/>
    <x v="11"/>
    <n v="556"/>
    <x v="1"/>
    <s v="Outpatient"/>
    <n v="95"/>
    <n v="38"/>
    <n v="85899"/>
    <n v="0.4"/>
    <n v="1.1000000000000001"/>
    <n v="2.5"/>
  </r>
  <r>
    <x v="8"/>
    <x v="1"/>
    <x v="11"/>
    <n v="555"/>
    <x v="0"/>
    <s v="Outpatient"/>
    <n v="61"/>
    <n v="27"/>
    <n v="85899"/>
    <n v="0.3"/>
    <n v="0.7"/>
    <n v="2.2999999999999998"/>
  </r>
  <r>
    <x v="8"/>
    <x v="1"/>
    <x v="0"/>
    <n v="555"/>
    <x v="0"/>
    <s v="Outpatient"/>
    <n v="682"/>
    <n v="172"/>
    <n v="100588"/>
    <n v="1.7"/>
    <n v="6.8"/>
    <n v="4"/>
  </r>
  <r>
    <x v="8"/>
    <x v="1"/>
    <x v="0"/>
    <n v="556"/>
    <x v="1"/>
    <s v="Outpatient"/>
    <n v="1455"/>
    <n v="364"/>
    <n v="100588"/>
    <n v="3.6"/>
    <n v="14.5"/>
    <n v="4"/>
  </r>
  <r>
    <x v="8"/>
    <x v="1"/>
    <x v="1"/>
    <n v="556"/>
    <x v="1"/>
    <s v="Outpatient"/>
    <n v="1536"/>
    <n v="404"/>
    <n v="99623"/>
    <n v="4.0999999999999996"/>
    <n v="15.4"/>
    <n v="3.8"/>
  </r>
  <r>
    <x v="8"/>
    <x v="1"/>
    <x v="1"/>
    <n v="555"/>
    <x v="0"/>
    <s v="Outpatient"/>
    <n v="833"/>
    <n v="193"/>
    <n v="99623"/>
    <n v="1.9"/>
    <n v="8.4"/>
    <n v="4.3"/>
  </r>
  <r>
    <x v="9"/>
    <x v="0"/>
    <x v="5"/>
    <n v="555"/>
    <x v="0"/>
    <s v="Outpatient"/>
    <n v="482"/>
    <n v="147"/>
    <n v="79176"/>
    <n v="1.9"/>
    <n v="6.1"/>
    <n v="3.3"/>
  </r>
  <r>
    <x v="9"/>
    <x v="0"/>
    <x v="5"/>
    <n v="556"/>
    <x v="1"/>
    <s v="Outpatient"/>
    <n v="573"/>
    <n v="237"/>
    <n v="79176"/>
    <n v="3"/>
    <n v="7.2"/>
    <n v="2.4"/>
  </r>
  <r>
    <x v="9"/>
    <x v="1"/>
    <x v="11"/>
    <n v="556"/>
    <x v="1"/>
    <s v="Outpatient"/>
    <n v="50"/>
    <n v="21"/>
    <n v="46744"/>
    <n v="0.4"/>
    <n v="1.1000000000000001"/>
    <n v="2.4"/>
  </r>
  <r>
    <x v="9"/>
    <x v="1"/>
    <x v="11"/>
    <n v="555"/>
    <x v="0"/>
    <s v="Outpatient"/>
    <n v="30"/>
    <n v="15"/>
    <n v="46744"/>
    <n v="0.3"/>
    <n v="0.6"/>
    <n v="2"/>
  </r>
  <r>
    <x v="9"/>
    <x v="1"/>
    <x v="0"/>
    <n v="555"/>
    <x v="0"/>
    <s v="Outpatient"/>
    <n v="439"/>
    <n v="116"/>
    <n v="61808"/>
    <n v="1.9"/>
    <n v="7.1"/>
    <n v="3.8"/>
  </r>
  <r>
    <x v="9"/>
    <x v="1"/>
    <x v="0"/>
    <n v="556"/>
    <x v="1"/>
    <s v="Outpatient"/>
    <n v="786"/>
    <n v="248"/>
    <n v="61808"/>
    <n v="4"/>
    <n v="12.7"/>
    <n v="3.2"/>
  </r>
  <r>
    <x v="1"/>
    <x v="0"/>
    <x v="2"/>
    <n v="556"/>
    <x v="1"/>
    <s v="Outpatient"/>
    <n v="165"/>
    <n v="27"/>
    <n v="124865"/>
    <n v="0.2"/>
    <n v="1.3"/>
    <n v="6.1"/>
  </r>
  <r>
    <x v="1"/>
    <x v="0"/>
    <x v="2"/>
    <n v="555"/>
    <x v="0"/>
    <s v="Outpatient"/>
    <n v="114"/>
    <n v="18"/>
    <n v="124865"/>
    <n v="0.1"/>
    <n v="0.9"/>
    <n v="6.3"/>
  </r>
  <r>
    <x v="1"/>
    <x v="1"/>
    <x v="9"/>
    <n v="555"/>
    <x v="0"/>
    <s v="Outpatient"/>
    <n v="63"/>
    <n v="15"/>
    <n v="133118"/>
    <n v="0.1"/>
    <n v="0.5"/>
    <n v="4.2"/>
  </r>
  <r>
    <x v="1"/>
    <x v="1"/>
    <x v="9"/>
    <n v="556"/>
    <x v="1"/>
    <s v="Outpatient"/>
    <n v="86"/>
    <n v="19"/>
    <n v="133118"/>
    <n v="0.1"/>
    <n v="0.6"/>
    <n v="4.5"/>
  </r>
  <r>
    <x v="1"/>
    <x v="1"/>
    <x v="3"/>
    <n v="556"/>
    <x v="1"/>
    <s v="Outpatient"/>
    <n v="41"/>
    <n v="13"/>
    <n v="129386"/>
    <n v="0.1"/>
    <n v="0.3"/>
    <n v="3.2"/>
  </r>
  <r>
    <x v="1"/>
    <x v="1"/>
    <x v="3"/>
    <n v="555"/>
    <x v="0"/>
    <s v="Outpatient"/>
    <n v="13"/>
    <n v="7"/>
    <n v="129386"/>
    <n v="0.1"/>
    <n v="0.1"/>
    <n v="1.9"/>
  </r>
  <r>
    <x v="1"/>
    <x v="1"/>
    <x v="0"/>
    <n v="555"/>
    <x v="0"/>
    <s v="Outpatient"/>
    <n v="191"/>
    <n v="25"/>
    <n v="132966"/>
    <n v="0.2"/>
    <n v="1.4"/>
    <n v="7.6"/>
  </r>
  <r>
    <x v="1"/>
    <x v="1"/>
    <x v="0"/>
    <n v="556"/>
    <x v="1"/>
    <s v="Outpatient"/>
    <n v="118"/>
    <n v="24"/>
    <n v="132966"/>
    <n v="0.2"/>
    <n v="0.9"/>
    <n v="4.9000000000000004"/>
  </r>
  <r>
    <x v="1"/>
    <x v="1"/>
    <x v="1"/>
    <n v="555"/>
    <x v="0"/>
    <s v="Outpatient"/>
    <n v="156"/>
    <n v="27"/>
    <n v="131758"/>
    <n v="0.2"/>
    <n v="1.2"/>
    <n v="5.8"/>
  </r>
  <r>
    <x v="1"/>
    <x v="1"/>
    <x v="1"/>
    <n v="556"/>
    <x v="1"/>
    <s v="Outpatient"/>
    <n v="147"/>
    <n v="27"/>
    <n v="131758"/>
    <n v="0.2"/>
    <n v="1.1000000000000001"/>
    <n v="5.4"/>
  </r>
  <r>
    <x v="1"/>
    <x v="1"/>
    <x v="6"/>
    <n v="556"/>
    <x v="1"/>
    <s v="Outpatient"/>
    <n v="155"/>
    <n v="25"/>
    <n v="129918"/>
    <n v="0.2"/>
    <n v="1.2"/>
    <n v="6.2"/>
  </r>
  <r>
    <x v="1"/>
    <x v="1"/>
    <x v="6"/>
    <n v="555"/>
    <x v="0"/>
    <s v="Outpatient"/>
    <n v="105"/>
    <n v="19"/>
    <n v="129918"/>
    <n v="0.1"/>
    <n v="0.8"/>
    <n v="5.5"/>
  </r>
  <r>
    <x v="3"/>
    <x v="0"/>
    <x v="5"/>
    <n v="555"/>
    <x v="0"/>
    <s v="Outpatient"/>
    <n v="141"/>
    <n v="29"/>
    <n v="57952"/>
    <n v="0.5"/>
    <n v="2.4"/>
    <n v="4.9000000000000004"/>
  </r>
  <r>
    <x v="3"/>
    <x v="0"/>
    <x v="5"/>
    <n v="556"/>
    <x v="1"/>
    <s v="Outpatient"/>
    <n v="186"/>
    <n v="35"/>
    <n v="57952"/>
    <n v="0.6"/>
    <n v="3.2"/>
    <n v="5.3"/>
  </r>
  <r>
    <x v="3"/>
    <x v="1"/>
    <x v="11"/>
    <n v="555"/>
    <x v="0"/>
    <s v="Outpatient"/>
    <n v="5"/>
    <n v="3"/>
    <n v="50792"/>
    <n v="0.1"/>
    <n v="0.1"/>
    <n v="1.7"/>
  </r>
  <r>
    <x v="3"/>
    <x v="1"/>
    <x v="11"/>
    <n v="556"/>
    <x v="1"/>
    <s v="Outpatient"/>
    <n v="6"/>
    <n v="4"/>
    <n v="50792"/>
    <n v="0.1"/>
    <n v="0.1"/>
    <n v="1.5"/>
  </r>
  <r>
    <x v="3"/>
    <x v="1"/>
    <x v="0"/>
    <n v="556"/>
    <x v="1"/>
    <s v="Outpatient"/>
    <n v="158"/>
    <n v="35"/>
    <n v="58616"/>
    <n v="0.6"/>
    <n v="2.7"/>
    <n v="4.5"/>
  </r>
  <r>
    <x v="3"/>
    <x v="1"/>
    <x v="0"/>
    <n v="555"/>
    <x v="0"/>
    <s v="Outpatient"/>
    <n v="199"/>
    <n v="45"/>
    <n v="58616"/>
    <n v="0.8"/>
    <n v="3.4"/>
    <n v="4.4000000000000004"/>
  </r>
  <r>
    <x v="3"/>
    <x v="1"/>
    <x v="1"/>
    <n v="555"/>
    <x v="0"/>
    <s v="Outpatient"/>
    <n v="269"/>
    <n v="58"/>
    <n v="59395"/>
    <n v="1"/>
    <n v="4.5"/>
    <n v="4.5999999999999996"/>
  </r>
  <r>
    <x v="3"/>
    <x v="1"/>
    <x v="1"/>
    <n v="556"/>
    <x v="1"/>
    <s v="Outpatient"/>
    <n v="189"/>
    <n v="46"/>
    <n v="59395"/>
    <n v="0.8"/>
    <n v="3.2"/>
    <n v="4.0999999999999996"/>
  </r>
  <r>
    <x v="3"/>
    <x v="1"/>
    <x v="6"/>
    <n v="556"/>
    <x v="1"/>
    <s v="Outpatient"/>
    <n v="176"/>
    <n v="47"/>
    <n v="58754"/>
    <n v="0.8"/>
    <n v="3"/>
    <n v="3.7"/>
  </r>
  <r>
    <x v="3"/>
    <x v="1"/>
    <x v="6"/>
    <n v="555"/>
    <x v="0"/>
    <s v="Outpatient"/>
    <n v="233"/>
    <n v="58"/>
    <n v="58754"/>
    <n v="1"/>
    <n v="4"/>
    <n v="4"/>
  </r>
  <r>
    <x v="5"/>
    <x v="0"/>
    <x v="9"/>
    <n v="555"/>
    <x v="0"/>
    <s v="Outpatient"/>
    <n v="9"/>
    <n v="2"/>
    <n v="58540"/>
    <n v="0"/>
    <n v="0.2"/>
    <n v="4.5"/>
  </r>
  <r>
    <x v="5"/>
    <x v="0"/>
    <x v="9"/>
    <n v="556"/>
    <x v="1"/>
    <s v="Outpatient"/>
    <n v="6"/>
    <n v="2"/>
    <n v="58540"/>
    <n v="0"/>
    <n v="0.1"/>
    <n v="3"/>
  </r>
  <r>
    <x v="5"/>
    <x v="0"/>
    <x v="3"/>
    <n v="555"/>
    <x v="0"/>
    <s v="Outpatient"/>
    <n v="2"/>
    <n v="1"/>
    <n v="54794"/>
    <n v="0"/>
    <n v="0"/>
    <n v="2"/>
  </r>
  <r>
    <x v="4"/>
    <x v="0"/>
    <x v="2"/>
    <n v="556"/>
    <x v="1"/>
    <s v="Outpatient"/>
    <n v="3447"/>
    <n v="766"/>
    <n v="528916"/>
    <n v="1.4"/>
    <n v="6.5"/>
    <n v="4.5"/>
  </r>
  <r>
    <x v="4"/>
    <x v="0"/>
    <x v="2"/>
    <n v="555"/>
    <x v="0"/>
    <s v="Outpatient"/>
    <n v="2557"/>
    <n v="443"/>
    <n v="528916"/>
    <n v="0.8"/>
    <n v="4.8"/>
    <n v="5.8"/>
  </r>
  <r>
    <x v="4"/>
    <x v="1"/>
    <x v="9"/>
    <n v="555"/>
    <x v="0"/>
    <s v="Outpatient"/>
    <n v="927"/>
    <n v="237"/>
    <n v="493477"/>
    <n v="0.5"/>
    <n v="1.9"/>
    <n v="3.9"/>
  </r>
  <r>
    <x v="4"/>
    <x v="1"/>
    <x v="9"/>
    <n v="556"/>
    <x v="1"/>
    <s v="Outpatient"/>
    <n v="1376"/>
    <n v="440"/>
    <n v="493477"/>
    <n v="0.9"/>
    <n v="2.8"/>
    <n v="3.1"/>
  </r>
  <r>
    <x v="4"/>
    <x v="1"/>
    <x v="3"/>
    <n v="556"/>
    <x v="1"/>
    <s v="Outpatient"/>
    <n v="1223"/>
    <n v="411"/>
    <n v="466856"/>
    <n v="0.9"/>
    <n v="2.6"/>
    <n v="3"/>
  </r>
  <r>
    <x v="4"/>
    <x v="1"/>
    <x v="3"/>
    <n v="555"/>
    <x v="0"/>
    <s v="Outpatient"/>
    <n v="867"/>
    <n v="264"/>
    <n v="466856"/>
    <n v="0.6"/>
    <n v="1.9"/>
    <n v="3.3"/>
  </r>
  <r>
    <x v="4"/>
    <x v="1"/>
    <x v="4"/>
    <n v="555"/>
    <x v="0"/>
    <s v="Outpatient"/>
    <n v="1013"/>
    <n v="296"/>
    <n v="463669"/>
    <n v="0.6"/>
    <n v="2.2000000000000002"/>
    <n v="3.4"/>
  </r>
  <r>
    <x v="4"/>
    <x v="1"/>
    <x v="4"/>
    <n v="556"/>
    <x v="1"/>
    <s v="Outpatient"/>
    <n v="1283"/>
    <n v="443"/>
    <n v="463669"/>
    <n v="1"/>
    <n v="2.8"/>
    <n v="2.9"/>
  </r>
  <r>
    <x v="6"/>
    <x v="1"/>
    <x v="11"/>
    <n v="555"/>
    <x v="0"/>
    <s v="Outpatient"/>
    <n v="172"/>
    <n v="86"/>
    <n v="338048"/>
    <n v="0.3"/>
    <n v="0.5"/>
    <n v="2"/>
  </r>
  <r>
    <x v="6"/>
    <x v="1"/>
    <x v="11"/>
    <n v="556"/>
    <x v="1"/>
    <s v="Outpatient"/>
    <n v="163"/>
    <n v="83"/>
    <n v="338048"/>
    <n v="0.2"/>
    <n v="0.5"/>
    <n v="2"/>
  </r>
  <r>
    <x v="8"/>
    <x v="0"/>
    <x v="2"/>
    <n v="555"/>
    <x v="0"/>
    <s v="Outpatient"/>
    <n v="1355"/>
    <n v="304"/>
    <n v="116261"/>
    <n v="2.6"/>
    <n v="11.7"/>
    <n v="4.5"/>
  </r>
  <r>
    <x v="8"/>
    <x v="0"/>
    <x v="2"/>
    <n v="556"/>
    <x v="1"/>
    <s v="Outpatient"/>
    <n v="1746"/>
    <n v="458"/>
    <n v="116261"/>
    <n v="3.9"/>
    <n v="15"/>
    <n v="3.8"/>
  </r>
  <r>
    <x v="8"/>
    <x v="1"/>
    <x v="9"/>
    <n v="556"/>
    <x v="1"/>
    <s v="Outpatient"/>
    <n v="650"/>
    <n v="231"/>
    <n v="94543"/>
    <n v="2.4"/>
    <n v="6.9"/>
    <n v="2.8"/>
  </r>
  <r>
    <x v="8"/>
    <x v="1"/>
    <x v="9"/>
    <n v="555"/>
    <x v="0"/>
    <s v="Outpatient"/>
    <n v="366"/>
    <n v="120"/>
    <n v="94543"/>
    <n v="1.3"/>
    <n v="3.9"/>
    <n v="3"/>
  </r>
  <r>
    <x v="8"/>
    <x v="1"/>
    <x v="3"/>
    <n v="555"/>
    <x v="0"/>
    <s v="Outpatient"/>
    <n v="505"/>
    <n v="136"/>
    <n v="95446"/>
    <n v="1.4"/>
    <n v="5.3"/>
    <n v="3.7"/>
  </r>
  <r>
    <x v="8"/>
    <x v="1"/>
    <x v="3"/>
    <n v="556"/>
    <x v="1"/>
    <s v="Outpatient"/>
    <n v="789"/>
    <n v="280"/>
    <n v="95446"/>
    <n v="2.9"/>
    <n v="8.3000000000000007"/>
    <n v="2.8"/>
  </r>
  <r>
    <x v="8"/>
    <x v="1"/>
    <x v="4"/>
    <n v="556"/>
    <x v="1"/>
    <s v="Outpatient"/>
    <n v="821"/>
    <n v="279"/>
    <n v="96839"/>
    <n v="2.9"/>
    <n v="8.5"/>
    <n v="2.9"/>
  </r>
  <r>
    <x v="8"/>
    <x v="1"/>
    <x v="4"/>
    <n v="555"/>
    <x v="0"/>
    <s v="Outpatient"/>
    <n v="563"/>
    <n v="162"/>
    <n v="96839"/>
    <n v="1.7"/>
    <n v="5.8"/>
    <n v="3.5"/>
  </r>
  <r>
    <x v="8"/>
    <x v="1"/>
    <x v="6"/>
    <n v="555"/>
    <x v="0"/>
    <s v="Outpatient"/>
    <n v="799"/>
    <n v="233"/>
    <n v="108890"/>
    <n v="2.1"/>
    <n v="7.3"/>
    <n v="3.4"/>
  </r>
  <r>
    <x v="8"/>
    <x v="1"/>
    <x v="6"/>
    <n v="556"/>
    <x v="1"/>
    <s v="Outpatient"/>
    <n v="1296"/>
    <n v="473"/>
    <n v="108890"/>
    <n v="4.3"/>
    <n v="11.9"/>
    <n v="2.7"/>
  </r>
  <r>
    <x v="9"/>
    <x v="0"/>
    <x v="9"/>
    <n v="556"/>
    <x v="1"/>
    <s v="Outpatient"/>
    <n v="393"/>
    <n v="159"/>
    <n v="72766"/>
    <n v="2.2000000000000002"/>
    <n v="5.4"/>
    <n v="2.5"/>
  </r>
  <r>
    <x v="9"/>
    <x v="0"/>
    <x v="9"/>
    <n v="555"/>
    <x v="0"/>
    <s v="Outpatient"/>
    <n v="314"/>
    <n v="91"/>
    <n v="72766"/>
    <n v="1.3"/>
    <n v="4.3"/>
    <n v="3.5"/>
  </r>
  <r>
    <x v="9"/>
    <x v="0"/>
    <x v="3"/>
    <n v="555"/>
    <x v="0"/>
    <s v="Outpatient"/>
    <n v="445"/>
    <n v="122"/>
    <n v="74829"/>
    <n v="1.6"/>
    <n v="5.9"/>
    <n v="3.6"/>
  </r>
  <r>
    <x v="9"/>
    <x v="0"/>
    <x v="3"/>
    <n v="556"/>
    <x v="1"/>
    <s v="Outpatient"/>
    <n v="564"/>
    <n v="217"/>
    <n v="74829"/>
    <n v="2.9"/>
    <n v="7.5"/>
    <n v="2.6"/>
  </r>
  <r>
    <x v="9"/>
    <x v="0"/>
    <x v="4"/>
    <n v="556"/>
    <x v="1"/>
    <s v="Outpatient"/>
    <n v="619"/>
    <n v="228"/>
    <n v="76239"/>
    <n v="3"/>
    <n v="8.1"/>
    <n v="2.7"/>
  </r>
  <r>
    <x v="9"/>
    <x v="0"/>
    <x v="4"/>
    <n v="555"/>
    <x v="0"/>
    <s v="Outpatient"/>
    <n v="485"/>
    <n v="142"/>
    <n v="76239"/>
    <n v="1.9"/>
    <n v="6.4"/>
    <n v="3.4"/>
  </r>
  <r>
    <x v="1"/>
    <x v="0"/>
    <x v="7"/>
    <n v="556"/>
    <x v="1"/>
    <s v="Outpatient"/>
    <n v="21"/>
    <n v="9"/>
    <n v="122116"/>
    <n v="0.1"/>
    <n v="0.2"/>
    <n v="2.2999999999999998"/>
  </r>
  <r>
    <x v="1"/>
    <x v="0"/>
    <x v="7"/>
    <n v="555"/>
    <x v="0"/>
    <s v="Outpatient"/>
    <n v="24"/>
    <n v="4"/>
    <n v="122116"/>
    <n v="0"/>
    <n v="0.2"/>
    <n v="6"/>
  </r>
  <r>
    <x v="1"/>
    <x v="1"/>
    <x v="5"/>
    <n v="555"/>
    <x v="0"/>
    <s v="Outpatient"/>
    <n v="42"/>
    <n v="17"/>
    <n v="128400"/>
    <n v="0.1"/>
    <n v="0.3"/>
    <n v="2.5"/>
  </r>
  <r>
    <x v="1"/>
    <x v="1"/>
    <x v="5"/>
    <n v="556"/>
    <x v="1"/>
    <s v="Outpatient"/>
    <n v="30"/>
    <n v="13"/>
    <n v="128400"/>
    <n v="0.1"/>
    <n v="0.2"/>
    <n v="2.2999999999999998"/>
  </r>
  <r>
    <x v="2"/>
    <x v="0"/>
    <x v="8"/>
    <n v="555"/>
    <x v="0"/>
    <s v="Outpatient"/>
    <n v="124"/>
    <n v="27"/>
    <n v="95910"/>
    <n v="0.3"/>
    <n v="1.3"/>
    <n v="4.5999999999999996"/>
  </r>
  <r>
    <x v="2"/>
    <x v="0"/>
    <x v="8"/>
    <n v="556"/>
    <x v="1"/>
    <s v="Outpatient"/>
    <n v="123"/>
    <n v="28"/>
    <n v="95910"/>
    <n v="0.3"/>
    <n v="1.3"/>
    <n v="4.4000000000000004"/>
  </r>
  <r>
    <x v="2"/>
    <x v="1"/>
    <x v="9"/>
    <n v="556"/>
    <x v="1"/>
    <s v="Outpatient"/>
    <n v="116"/>
    <n v="26"/>
    <n v="100365"/>
    <n v="0.3"/>
    <n v="1.2"/>
    <n v="4.5"/>
  </r>
  <r>
    <x v="2"/>
    <x v="1"/>
    <x v="9"/>
    <n v="555"/>
    <x v="0"/>
    <s v="Outpatient"/>
    <n v="135"/>
    <n v="29"/>
    <n v="100365"/>
    <n v="0.3"/>
    <n v="1.3"/>
    <n v="4.7"/>
  </r>
  <r>
    <x v="2"/>
    <x v="1"/>
    <x v="3"/>
    <n v="555"/>
    <x v="0"/>
    <s v="Outpatient"/>
    <n v="132"/>
    <n v="28"/>
    <n v="100428"/>
    <n v="0.3"/>
    <n v="1.3"/>
    <n v="4.7"/>
  </r>
  <r>
    <x v="2"/>
    <x v="1"/>
    <x v="3"/>
    <n v="556"/>
    <x v="1"/>
    <s v="Outpatient"/>
    <n v="82"/>
    <n v="23"/>
    <n v="100428"/>
    <n v="0.2"/>
    <n v="0.8"/>
    <n v="3.6"/>
  </r>
  <r>
    <x v="2"/>
    <x v="1"/>
    <x v="0"/>
    <n v="556"/>
    <x v="1"/>
    <s v="Outpatient"/>
    <n v="236"/>
    <n v="50"/>
    <n v="115681"/>
    <n v="0.4"/>
    <n v="2"/>
    <n v="4.7"/>
  </r>
  <r>
    <x v="2"/>
    <x v="1"/>
    <x v="0"/>
    <n v="555"/>
    <x v="0"/>
    <s v="Outpatient"/>
    <n v="202"/>
    <n v="40"/>
    <n v="115681"/>
    <n v="0.3"/>
    <n v="1.7"/>
    <n v="5"/>
  </r>
  <r>
    <x v="2"/>
    <x v="1"/>
    <x v="1"/>
    <n v="555"/>
    <x v="0"/>
    <s v="Outpatient"/>
    <n v="370"/>
    <n v="52"/>
    <n v="116587"/>
    <n v="0.4"/>
    <n v="3.2"/>
    <n v="7.1"/>
  </r>
  <r>
    <x v="2"/>
    <x v="1"/>
    <x v="1"/>
    <n v="556"/>
    <x v="1"/>
    <s v="Outpatient"/>
    <n v="354"/>
    <n v="58"/>
    <n v="116587"/>
    <n v="0.5"/>
    <n v="3"/>
    <n v="6.1"/>
  </r>
  <r>
    <x v="3"/>
    <x v="0"/>
    <x v="9"/>
    <n v="555"/>
    <x v="0"/>
    <s v="Outpatient"/>
    <n v="140"/>
    <n v="30"/>
    <n v="60055"/>
    <n v="0.5"/>
    <n v="2.2999999999999998"/>
    <n v="4.7"/>
  </r>
  <r>
    <x v="3"/>
    <x v="0"/>
    <x v="9"/>
    <n v="556"/>
    <x v="1"/>
    <s v="Outpatient"/>
    <n v="129"/>
    <n v="31"/>
    <n v="60055"/>
    <n v="0.5"/>
    <n v="2.1"/>
    <n v="4.2"/>
  </r>
  <r>
    <x v="3"/>
    <x v="0"/>
    <x v="3"/>
    <n v="555"/>
    <x v="0"/>
    <s v="Outpatient"/>
    <n v="145"/>
    <n v="29"/>
    <n v="55869"/>
    <n v="0.5"/>
    <n v="2.6"/>
    <n v="5"/>
  </r>
  <r>
    <x v="3"/>
    <x v="0"/>
    <x v="3"/>
    <n v="556"/>
    <x v="1"/>
    <s v="Outpatient"/>
    <n v="101"/>
    <n v="30"/>
    <n v="55869"/>
    <n v="0.5"/>
    <n v="1.8"/>
    <n v="3.4"/>
  </r>
  <r>
    <x v="3"/>
    <x v="0"/>
    <x v="0"/>
    <n v="555"/>
    <x v="0"/>
    <s v="Outpatient"/>
    <n v="98"/>
    <n v="29"/>
    <n v="60960"/>
    <n v="0.5"/>
    <n v="1.6"/>
    <n v="3.4"/>
  </r>
  <r>
    <x v="3"/>
    <x v="0"/>
    <x v="0"/>
    <n v="556"/>
    <x v="1"/>
    <s v="Outpatient"/>
    <n v="244"/>
    <n v="55"/>
    <n v="60960"/>
    <n v="0.9"/>
    <n v="4"/>
    <n v="4.4000000000000004"/>
  </r>
  <r>
    <x v="3"/>
    <x v="0"/>
    <x v="1"/>
    <n v="555"/>
    <x v="0"/>
    <s v="Outpatient"/>
    <n v="170"/>
    <n v="28"/>
    <n v="61942"/>
    <n v="0.5"/>
    <n v="2.7"/>
    <n v="6.1"/>
  </r>
  <r>
    <x v="3"/>
    <x v="0"/>
    <x v="1"/>
    <n v="556"/>
    <x v="1"/>
    <s v="Outpatient"/>
    <n v="237"/>
    <n v="56"/>
    <n v="61942"/>
    <n v="0.9"/>
    <n v="3.8"/>
    <n v="4.2"/>
  </r>
  <r>
    <x v="3"/>
    <x v="0"/>
    <x v="6"/>
    <n v="555"/>
    <x v="0"/>
    <s v="Outpatient"/>
    <n v="147"/>
    <n v="38"/>
    <n v="62844"/>
    <n v="0.6"/>
    <n v="2.2999999999999998"/>
    <n v="3.9"/>
  </r>
  <r>
    <x v="3"/>
    <x v="0"/>
    <x v="6"/>
    <n v="556"/>
    <x v="1"/>
    <s v="Outpatient"/>
    <n v="184"/>
    <n v="55"/>
    <n v="62844"/>
    <n v="0.9"/>
    <n v="2.9"/>
    <n v="3.3"/>
  </r>
  <r>
    <x v="3"/>
    <x v="1"/>
    <x v="7"/>
    <n v="555"/>
    <x v="0"/>
    <s v="Outpatient"/>
    <n v="166"/>
    <n v="28"/>
    <n v="54135"/>
    <n v="0.5"/>
    <n v="3.1"/>
    <n v="5.9"/>
  </r>
  <r>
    <x v="3"/>
    <x v="1"/>
    <x v="7"/>
    <n v="556"/>
    <x v="1"/>
    <s v="Outpatient"/>
    <n v="97"/>
    <n v="28"/>
    <n v="54135"/>
    <n v="0.5"/>
    <n v="1.8"/>
    <n v="3.5"/>
  </r>
  <r>
    <x v="3"/>
    <x v="1"/>
    <x v="8"/>
    <n v="555"/>
    <x v="0"/>
    <s v="Outpatient"/>
    <n v="107"/>
    <n v="27"/>
    <n v="56801"/>
    <n v="0.5"/>
    <n v="1.9"/>
    <n v="4"/>
  </r>
  <r>
    <x v="3"/>
    <x v="1"/>
    <x v="8"/>
    <n v="556"/>
    <x v="1"/>
    <s v="Outpatient"/>
    <n v="169"/>
    <n v="34"/>
    <n v="56801"/>
    <n v="0.6"/>
    <n v="3"/>
    <n v="5"/>
  </r>
  <r>
    <x v="5"/>
    <x v="1"/>
    <x v="9"/>
    <n v="556"/>
    <x v="1"/>
    <s v="Outpatient"/>
    <n v="3"/>
    <n v="3"/>
    <n v="60854"/>
    <n v="0"/>
    <n v="0"/>
    <n v="1"/>
  </r>
  <r>
    <x v="5"/>
    <x v="1"/>
    <x v="9"/>
    <n v="555"/>
    <x v="0"/>
    <s v="Outpatient"/>
    <n v="1"/>
    <n v="1"/>
    <n v="60854"/>
    <n v="0"/>
    <n v="0"/>
    <n v="1"/>
  </r>
  <r>
    <x v="5"/>
    <x v="1"/>
    <x v="0"/>
    <n v="556"/>
    <x v="1"/>
    <s v="Outpatient"/>
    <n v="7"/>
    <n v="3"/>
    <n v="60509"/>
    <n v="0"/>
    <n v="0.1"/>
    <n v="2.2999999999999998"/>
  </r>
  <r>
    <x v="5"/>
    <x v="1"/>
    <x v="0"/>
    <n v="555"/>
    <x v="0"/>
    <s v="Outpatient"/>
    <n v="1"/>
    <n v="1"/>
    <n v="60509"/>
    <n v="0"/>
    <n v="0"/>
    <n v="1"/>
  </r>
  <r>
    <x v="5"/>
    <x v="1"/>
    <x v="1"/>
    <n v="556"/>
    <x v="1"/>
    <s v="Outpatient"/>
    <n v="12"/>
    <n v="1"/>
    <n v="61058"/>
    <n v="0"/>
    <n v="0.2"/>
    <n v="12"/>
  </r>
  <r>
    <x v="5"/>
    <x v="1"/>
    <x v="6"/>
    <n v="556"/>
    <x v="1"/>
    <s v="Outpatient"/>
    <n v="10"/>
    <n v="2"/>
    <n v="62787"/>
    <n v="0"/>
    <n v="0.2"/>
    <n v="5"/>
  </r>
  <r>
    <x v="5"/>
    <x v="1"/>
    <x v="6"/>
    <n v="555"/>
    <x v="0"/>
    <s v="Outpatient"/>
    <n v="1"/>
    <n v="1"/>
    <n v="62787"/>
    <n v="0"/>
    <n v="0"/>
    <n v="1"/>
  </r>
  <r>
    <x v="4"/>
    <x v="0"/>
    <x v="3"/>
    <n v="556"/>
    <x v="1"/>
    <s v="Outpatient"/>
    <n v="1403"/>
    <n v="495"/>
    <n v="505875"/>
    <n v="1"/>
    <n v="2.8"/>
    <n v="2.8"/>
  </r>
  <r>
    <x v="4"/>
    <x v="0"/>
    <x v="3"/>
    <n v="555"/>
    <x v="0"/>
    <s v="Outpatient"/>
    <n v="973"/>
    <n v="293"/>
    <n v="505875"/>
    <n v="0.6"/>
    <n v="1.9"/>
    <n v="3.3"/>
  </r>
  <r>
    <x v="4"/>
    <x v="0"/>
    <x v="4"/>
    <n v="555"/>
    <x v="0"/>
    <s v="Outpatient"/>
    <n v="1342"/>
    <n v="364"/>
    <n v="499881"/>
    <n v="0.7"/>
    <n v="2.7"/>
    <n v="3.7"/>
  </r>
  <r>
    <x v="4"/>
    <x v="0"/>
    <x v="4"/>
    <n v="556"/>
    <x v="1"/>
    <s v="Outpatient"/>
    <n v="1569"/>
    <n v="500"/>
    <n v="499881"/>
    <n v="1"/>
    <n v="3.1"/>
    <n v="3.1"/>
  </r>
  <r>
    <x v="6"/>
    <x v="0"/>
    <x v="11"/>
    <n v="556"/>
    <x v="1"/>
    <s v="Outpatient"/>
    <n v="126"/>
    <n v="79"/>
    <n v="370573"/>
    <n v="0.2"/>
    <n v="0.3"/>
    <n v="1.6"/>
  </r>
  <r>
    <x v="6"/>
    <x v="0"/>
    <x v="11"/>
    <n v="555"/>
    <x v="0"/>
    <s v="Outpatient"/>
    <n v="186"/>
    <n v="84"/>
    <n v="370573"/>
    <n v="0.2"/>
    <n v="0.5"/>
    <n v="2.2000000000000002"/>
  </r>
  <r>
    <x v="6"/>
    <x v="0"/>
    <x v="0"/>
    <n v="556"/>
    <x v="1"/>
    <s v="Outpatient"/>
    <n v="3670"/>
    <n v="1066"/>
    <n v="462693"/>
    <n v="2.2999999999999998"/>
    <n v="7.9"/>
    <n v="3.4"/>
  </r>
  <r>
    <x v="6"/>
    <x v="0"/>
    <x v="0"/>
    <n v="555"/>
    <x v="0"/>
    <s v="Outpatient"/>
    <n v="3129"/>
    <n v="703"/>
    <n v="462693"/>
    <n v="1.5"/>
    <n v="6.8"/>
    <n v="4.5"/>
  </r>
  <r>
    <x v="6"/>
    <x v="0"/>
    <x v="1"/>
    <n v="555"/>
    <x v="0"/>
    <s v="Outpatient"/>
    <n v="3267"/>
    <n v="707"/>
    <n v="472324"/>
    <n v="1.5"/>
    <n v="6.9"/>
    <n v="4.5999999999999996"/>
  </r>
  <r>
    <x v="6"/>
    <x v="0"/>
    <x v="1"/>
    <n v="556"/>
    <x v="1"/>
    <s v="Outpatient"/>
    <n v="4161"/>
    <n v="1125"/>
    <n v="472324"/>
    <n v="2.4"/>
    <n v="8.8000000000000007"/>
    <n v="3.7"/>
  </r>
  <r>
    <x v="6"/>
    <x v="1"/>
    <x v="7"/>
    <n v="556"/>
    <x v="1"/>
    <s v="Outpatient"/>
    <n v="1835"/>
    <n v="629"/>
    <n v="350791"/>
    <n v="1.8"/>
    <n v="5.2"/>
    <n v="2.9"/>
  </r>
  <r>
    <x v="6"/>
    <x v="1"/>
    <x v="7"/>
    <n v="555"/>
    <x v="0"/>
    <s v="Outpatient"/>
    <n v="1037"/>
    <n v="326"/>
    <n v="350791"/>
    <n v="0.9"/>
    <n v="3"/>
    <n v="3.2"/>
  </r>
  <r>
    <x v="6"/>
    <x v="1"/>
    <x v="8"/>
    <n v="555"/>
    <x v="0"/>
    <s v="Outpatient"/>
    <n v="1235"/>
    <n v="353"/>
    <n v="370109"/>
    <n v="1"/>
    <n v="3.3"/>
    <n v="3.5"/>
  </r>
  <r>
    <x v="6"/>
    <x v="1"/>
    <x v="8"/>
    <n v="556"/>
    <x v="1"/>
    <s v="Outpatient"/>
    <n v="1755"/>
    <n v="651"/>
    <n v="370109"/>
    <n v="1.8"/>
    <n v="4.7"/>
    <n v="2.7"/>
  </r>
  <r>
    <x v="6"/>
    <x v="1"/>
    <x v="6"/>
    <n v="555"/>
    <x v="0"/>
    <s v="Outpatient"/>
    <n v="2312"/>
    <n v="604"/>
    <n v="442966"/>
    <n v="1.4"/>
    <n v="5.2"/>
    <n v="3.8"/>
  </r>
  <r>
    <x v="6"/>
    <x v="1"/>
    <x v="6"/>
    <n v="556"/>
    <x v="1"/>
    <s v="Outpatient"/>
    <n v="3129"/>
    <n v="1036"/>
    <n v="442966"/>
    <n v="2.2999999999999998"/>
    <n v="7.1"/>
    <n v="3"/>
  </r>
  <r>
    <x v="7"/>
    <x v="0"/>
    <x v="9"/>
    <n v="555"/>
    <x v="0"/>
    <s v="Outpatient"/>
    <n v="3"/>
    <n v="2"/>
    <n v="110765"/>
    <n v="0"/>
    <n v="0"/>
    <n v="1.5"/>
  </r>
  <r>
    <x v="7"/>
    <x v="0"/>
    <x v="9"/>
    <n v="556"/>
    <x v="1"/>
    <s v="Outpatient"/>
    <n v="24"/>
    <n v="9"/>
    <n v="110765"/>
    <n v="0.1"/>
    <n v="0.2"/>
    <n v="2.7"/>
  </r>
  <r>
    <x v="7"/>
    <x v="0"/>
    <x v="3"/>
    <n v="556"/>
    <x v="1"/>
    <s v="Outpatient"/>
    <n v="10"/>
    <n v="3"/>
    <n v="105256"/>
    <n v="0"/>
    <n v="0.1"/>
    <n v="3.3"/>
  </r>
  <r>
    <x v="7"/>
    <x v="0"/>
    <x v="3"/>
    <n v="555"/>
    <x v="0"/>
    <s v="Outpatient"/>
    <n v="2"/>
    <n v="2"/>
    <n v="105256"/>
    <n v="0"/>
    <n v="0"/>
    <n v="1"/>
  </r>
  <r>
    <x v="7"/>
    <x v="0"/>
    <x v="4"/>
    <n v="555"/>
    <x v="0"/>
    <s v="Outpatient"/>
    <n v="5"/>
    <n v="4"/>
    <n v="103644"/>
    <n v="0"/>
    <n v="0"/>
    <n v="1.3"/>
  </r>
  <r>
    <x v="7"/>
    <x v="0"/>
    <x v="4"/>
    <n v="556"/>
    <x v="1"/>
    <s v="Outpatient"/>
    <n v="2"/>
    <n v="2"/>
    <n v="103644"/>
    <n v="0"/>
    <n v="0"/>
    <n v="1"/>
  </r>
  <r>
    <x v="7"/>
    <x v="0"/>
    <x v="6"/>
    <n v="556"/>
    <x v="1"/>
    <s v="Outpatient"/>
    <n v="34"/>
    <n v="3"/>
    <n v="106179"/>
    <n v="0"/>
    <n v="0.3"/>
    <n v="11.3"/>
  </r>
  <r>
    <x v="7"/>
    <x v="0"/>
    <x v="6"/>
    <n v="555"/>
    <x v="0"/>
    <s v="Outpatient"/>
    <n v="9"/>
    <n v="1"/>
    <n v="106179"/>
    <n v="0"/>
    <n v="0.1"/>
    <n v="9"/>
  </r>
  <r>
    <x v="8"/>
    <x v="0"/>
    <x v="7"/>
    <n v="555"/>
    <x v="0"/>
    <s v="Outpatient"/>
    <n v="429"/>
    <n v="123"/>
    <n v="97249"/>
    <n v="1.3"/>
    <n v="4.4000000000000004"/>
    <n v="3.5"/>
  </r>
  <r>
    <x v="8"/>
    <x v="0"/>
    <x v="7"/>
    <n v="556"/>
    <x v="1"/>
    <s v="Outpatient"/>
    <n v="485"/>
    <n v="171"/>
    <n v="97249"/>
    <n v="1.8"/>
    <n v="5"/>
    <n v="2.8"/>
  </r>
  <r>
    <x v="8"/>
    <x v="0"/>
    <x v="8"/>
    <n v="556"/>
    <x v="1"/>
    <s v="Outpatient"/>
    <n v="487"/>
    <n v="194"/>
    <n v="101383"/>
    <n v="1.9"/>
    <n v="4.8"/>
    <n v="2.5"/>
  </r>
  <r>
    <x v="8"/>
    <x v="0"/>
    <x v="8"/>
    <n v="555"/>
    <x v="0"/>
    <s v="Outpatient"/>
    <n v="573"/>
    <n v="141"/>
    <n v="101383"/>
    <n v="1.4"/>
    <n v="5.7"/>
    <n v="4.0999999999999996"/>
  </r>
  <r>
    <x v="8"/>
    <x v="1"/>
    <x v="5"/>
    <n v="555"/>
    <x v="0"/>
    <s v="Outpatient"/>
    <n v="544"/>
    <n v="165"/>
    <n v="99196"/>
    <n v="1.7"/>
    <n v="5.5"/>
    <n v="3.3"/>
  </r>
  <r>
    <x v="8"/>
    <x v="1"/>
    <x v="5"/>
    <n v="556"/>
    <x v="1"/>
    <s v="Outpatient"/>
    <n v="788"/>
    <n v="305"/>
    <n v="99196"/>
    <n v="3.1"/>
    <n v="7.9"/>
    <n v="2.6"/>
  </r>
  <r>
    <x v="8"/>
    <x v="1"/>
    <x v="2"/>
    <n v="556"/>
    <x v="1"/>
    <s v="Outpatient"/>
    <n v="1593"/>
    <n v="460"/>
    <n v="103501"/>
    <n v="4.4000000000000004"/>
    <n v="15.4"/>
    <n v="3.5"/>
  </r>
  <r>
    <x v="8"/>
    <x v="1"/>
    <x v="2"/>
    <n v="555"/>
    <x v="0"/>
    <s v="Outpatient"/>
    <n v="990"/>
    <n v="229"/>
    <n v="103501"/>
    <n v="2.2000000000000002"/>
    <n v="9.6"/>
    <n v="4.3"/>
  </r>
  <r>
    <x v="0"/>
    <x v="0"/>
    <x v="3"/>
    <n v="555"/>
    <x v="0"/>
    <s v="Outpatient"/>
    <n v="1"/>
    <n v="1"/>
    <n v="1854"/>
    <n v="0.5"/>
    <n v="0.5"/>
    <n v="1"/>
  </r>
  <r>
    <x v="0"/>
    <x v="0"/>
    <x v="1"/>
    <n v="555"/>
    <x v="0"/>
    <s v="Outpatient"/>
    <n v="20"/>
    <n v="1"/>
    <n v="1916"/>
    <n v="0.5"/>
    <n v="10.4"/>
    <n v="20"/>
  </r>
  <r>
    <x v="0"/>
    <x v="0"/>
    <x v="1"/>
    <n v="556"/>
    <x v="1"/>
    <s v="Outpatient"/>
    <n v="9"/>
    <n v="2"/>
    <n v="1916"/>
    <n v="1"/>
    <n v="4.7"/>
    <n v="4.5"/>
  </r>
  <r>
    <x v="0"/>
    <x v="0"/>
    <x v="2"/>
    <n v="555"/>
    <x v="0"/>
    <s v="Outpatient"/>
    <n v="6"/>
    <n v="1"/>
    <n v="1940"/>
    <n v="0.5"/>
    <n v="3.1"/>
    <n v="6"/>
  </r>
  <r>
    <x v="1"/>
    <x v="0"/>
    <x v="11"/>
    <n v="555"/>
    <x v="0"/>
    <s v="Outpatient"/>
    <n v="10"/>
    <n v="2"/>
    <n v="5417"/>
    <n v="0.4"/>
    <n v="1.8"/>
    <n v="5"/>
  </r>
  <r>
    <x v="1"/>
    <x v="0"/>
    <x v="11"/>
    <n v="556"/>
    <x v="1"/>
    <s v="Outpatient"/>
    <n v="9"/>
    <n v="3"/>
    <n v="5417"/>
    <n v="0.6"/>
    <n v="1.7"/>
    <n v="3"/>
  </r>
  <r>
    <x v="1"/>
    <x v="0"/>
    <x v="7"/>
    <n v="555"/>
    <x v="0"/>
    <s v="Outpatient"/>
    <n v="6"/>
    <n v="1"/>
    <n v="5299"/>
    <n v="0.2"/>
    <n v="1.1000000000000001"/>
    <n v="6"/>
  </r>
  <r>
    <x v="1"/>
    <x v="0"/>
    <x v="7"/>
    <n v="556"/>
    <x v="1"/>
    <s v="Outpatient"/>
    <n v="10"/>
    <n v="3"/>
    <n v="5299"/>
    <n v="0.6"/>
    <n v="1.9"/>
    <n v="3.3"/>
  </r>
  <r>
    <x v="1"/>
    <x v="0"/>
    <x v="8"/>
    <n v="555"/>
    <x v="0"/>
    <s v="Outpatient"/>
    <n v="11"/>
    <n v="2"/>
    <n v="5427"/>
    <n v="0.4"/>
    <n v="2"/>
    <n v="5.5"/>
  </r>
  <r>
    <x v="1"/>
    <x v="0"/>
    <x v="8"/>
    <n v="556"/>
    <x v="1"/>
    <s v="Outpatient"/>
    <n v="14"/>
    <n v="4"/>
    <n v="5427"/>
    <n v="0.7"/>
    <n v="2.6"/>
    <n v="3.5"/>
  </r>
  <r>
    <x v="1"/>
    <x v="0"/>
    <x v="9"/>
    <n v="555"/>
    <x v="0"/>
    <s v="Outpatient"/>
    <n v="56"/>
    <n v="5"/>
    <n v="5508"/>
    <n v="0.9"/>
    <n v="10.199999999999999"/>
    <n v="11.2"/>
  </r>
  <r>
    <x v="1"/>
    <x v="0"/>
    <x v="9"/>
    <n v="556"/>
    <x v="1"/>
    <s v="Outpatient"/>
    <n v="5"/>
    <n v="4"/>
    <n v="5508"/>
    <n v="0.7"/>
    <n v="0.9"/>
    <n v="1.2"/>
  </r>
  <r>
    <x v="1"/>
    <x v="0"/>
    <x v="3"/>
    <n v="555"/>
    <x v="0"/>
    <s v="Outpatient"/>
    <n v="49"/>
    <n v="3"/>
    <n v="5391"/>
    <n v="0.6"/>
    <n v="9.1"/>
    <n v="16.3"/>
  </r>
  <r>
    <x v="1"/>
    <x v="0"/>
    <x v="3"/>
    <n v="556"/>
    <x v="1"/>
    <s v="Outpatient"/>
    <n v="15"/>
    <n v="4"/>
    <n v="5391"/>
    <n v="0.7"/>
    <n v="2.8"/>
    <n v="3.8"/>
  </r>
  <r>
    <x v="1"/>
    <x v="0"/>
    <x v="4"/>
    <n v="555"/>
    <x v="0"/>
    <s v="Outpatient"/>
    <n v="14"/>
    <n v="4"/>
    <n v="5018"/>
    <n v="0.8"/>
    <n v="2.8"/>
    <n v="3.5"/>
  </r>
  <r>
    <x v="1"/>
    <x v="0"/>
    <x v="4"/>
    <n v="556"/>
    <x v="1"/>
    <s v="Outpatient"/>
    <n v="16"/>
    <n v="4"/>
    <n v="5018"/>
    <n v="0.8"/>
    <n v="3.2"/>
    <n v="4"/>
  </r>
  <r>
    <x v="1"/>
    <x v="0"/>
    <x v="5"/>
    <n v="555"/>
    <x v="0"/>
    <s v="Outpatient"/>
    <n v="17"/>
    <n v="2"/>
    <n v="5038"/>
    <n v="0.4"/>
    <n v="3.4"/>
    <n v="8.5"/>
  </r>
  <r>
    <x v="1"/>
    <x v="0"/>
    <x v="5"/>
    <n v="556"/>
    <x v="1"/>
    <s v="Outpatient"/>
    <n v="3"/>
    <n v="1"/>
    <n v="5038"/>
    <n v="0.2"/>
    <n v="0.6"/>
    <n v="3"/>
  </r>
  <r>
    <x v="1"/>
    <x v="0"/>
    <x v="0"/>
    <n v="555"/>
    <x v="0"/>
    <s v="Outpatient"/>
    <n v="30"/>
    <n v="5"/>
    <n v="5314"/>
    <n v="0.9"/>
    <n v="5.6"/>
    <n v="6"/>
  </r>
  <r>
    <x v="1"/>
    <x v="0"/>
    <x v="0"/>
    <n v="556"/>
    <x v="1"/>
    <s v="Outpatient"/>
    <n v="8"/>
    <n v="2"/>
    <n v="5314"/>
    <n v="0.4"/>
    <n v="1.5"/>
    <n v="4"/>
  </r>
  <r>
    <x v="1"/>
    <x v="0"/>
    <x v="1"/>
    <n v="555"/>
    <x v="0"/>
    <s v="Outpatient"/>
    <n v="86"/>
    <n v="8"/>
    <n v="5324"/>
    <n v="1.5"/>
    <n v="16.2"/>
    <n v="10.8"/>
  </r>
  <r>
    <x v="1"/>
    <x v="0"/>
    <x v="2"/>
    <n v="555"/>
    <x v="0"/>
    <s v="Outpatient"/>
    <n v="119"/>
    <n v="9"/>
    <n v="5520"/>
    <n v="1.6"/>
    <n v="21.6"/>
    <n v="13.2"/>
  </r>
  <r>
    <x v="1"/>
    <x v="0"/>
    <x v="6"/>
    <n v="555"/>
    <x v="0"/>
    <s v="Outpatient"/>
    <n v="61"/>
    <n v="10"/>
    <n v="5735"/>
    <n v="1.7"/>
    <n v="10.6"/>
    <n v="6.1"/>
  </r>
  <r>
    <x v="1"/>
    <x v="0"/>
    <x v="6"/>
    <n v="556"/>
    <x v="1"/>
    <s v="Outpatient"/>
    <n v="1"/>
    <n v="1"/>
    <n v="5735"/>
    <n v="0.2"/>
    <n v="0.2"/>
    <n v="1"/>
  </r>
  <r>
    <x v="1"/>
    <x v="1"/>
    <x v="11"/>
    <n v="555"/>
    <x v="0"/>
    <s v="Outpatient"/>
    <n v="7"/>
    <n v="2"/>
    <n v="5461"/>
    <n v="0.4"/>
    <n v="1.3"/>
    <n v="3.5"/>
  </r>
  <r>
    <x v="1"/>
    <x v="1"/>
    <x v="11"/>
    <n v="556"/>
    <x v="1"/>
    <s v="Outpatient"/>
    <n v="6"/>
    <n v="2"/>
    <n v="5461"/>
    <n v="0.4"/>
    <n v="1.1000000000000001"/>
    <n v="3"/>
  </r>
  <r>
    <x v="1"/>
    <x v="1"/>
    <x v="7"/>
    <n v="555"/>
    <x v="0"/>
    <s v="Outpatient"/>
    <n v="52"/>
    <n v="4"/>
    <n v="5467"/>
    <n v="0.7"/>
    <n v="9.5"/>
    <n v="13"/>
  </r>
  <r>
    <x v="1"/>
    <x v="1"/>
    <x v="7"/>
    <n v="556"/>
    <x v="1"/>
    <s v="Outpatient"/>
    <n v="10"/>
    <n v="1"/>
    <n v="5467"/>
    <n v="0.2"/>
    <n v="1.8"/>
    <n v="10"/>
  </r>
  <r>
    <x v="1"/>
    <x v="1"/>
    <x v="8"/>
    <n v="555"/>
    <x v="0"/>
    <s v="Outpatient"/>
    <n v="60"/>
    <n v="6"/>
    <n v="5553"/>
    <n v="1.1000000000000001"/>
    <n v="10.8"/>
    <n v="10"/>
  </r>
  <r>
    <x v="1"/>
    <x v="1"/>
    <x v="8"/>
    <n v="556"/>
    <x v="1"/>
    <s v="Outpatient"/>
    <n v="98"/>
    <n v="2"/>
    <n v="5553"/>
    <n v="0.4"/>
    <n v="17.600000000000001"/>
    <n v="49"/>
  </r>
  <r>
    <x v="1"/>
    <x v="1"/>
    <x v="9"/>
    <n v="555"/>
    <x v="0"/>
    <s v="Outpatient"/>
    <n v="35"/>
    <n v="3"/>
    <n v="5597"/>
    <n v="0.5"/>
    <n v="6.3"/>
    <n v="11.7"/>
  </r>
  <r>
    <x v="1"/>
    <x v="1"/>
    <x v="9"/>
    <n v="556"/>
    <x v="1"/>
    <s v="Outpatient"/>
    <n v="2"/>
    <n v="1"/>
    <n v="5597"/>
    <n v="0.2"/>
    <n v="0.4"/>
    <n v="2"/>
  </r>
  <r>
    <x v="1"/>
    <x v="1"/>
    <x v="3"/>
    <n v="555"/>
    <x v="0"/>
    <s v="Outpatient"/>
    <n v="48"/>
    <n v="6"/>
    <n v="5515"/>
    <n v="1.1000000000000001"/>
    <n v="8.6999999999999993"/>
    <n v="8"/>
  </r>
  <r>
    <x v="1"/>
    <x v="1"/>
    <x v="3"/>
    <n v="556"/>
    <x v="1"/>
    <s v="Outpatient"/>
    <n v="28"/>
    <n v="1"/>
    <n v="5515"/>
    <n v="0.2"/>
    <n v="5.0999999999999996"/>
    <n v="28"/>
  </r>
  <r>
    <x v="1"/>
    <x v="1"/>
    <x v="4"/>
    <n v="555"/>
    <x v="0"/>
    <s v="Outpatient"/>
    <n v="50"/>
    <n v="7"/>
    <n v="5243"/>
    <n v="1.3"/>
    <n v="9.5"/>
    <n v="7.1"/>
  </r>
  <r>
    <x v="1"/>
    <x v="1"/>
    <x v="4"/>
    <n v="556"/>
    <x v="1"/>
    <s v="Outpatient"/>
    <n v="2"/>
    <n v="1"/>
    <n v="5243"/>
    <n v="0.2"/>
    <n v="0.4"/>
    <n v="2"/>
  </r>
  <r>
    <x v="1"/>
    <x v="1"/>
    <x v="5"/>
    <n v="555"/>
    <x v="0"/>
    <s v="Outpatient"/>
    <n v="41"/>
    <n v="9"/>
    <n v="5325"/>
    <n v="1.7"/>
    <n v="7.7"/>
    <n v="4.5999999999999996"/>
  </r>
  <r>
    <x v="1"/>
    <x v="1"/>
    <x v="5"/>
    <n v="556"/>
    <x v="1"/>
    <s v="Outpatient"/>
    <n v="2"/>
    <n v="1"/>
    <n v="5325"/>
    <n v="0.2"/>
    <n v="0.4"/>
    <n v="2"/>
  </r>
  <r>
    <x v="1"/>
    <x v="1"/>
    <x v="0"/>
    <n v="555"/>
    <x v="0"/>
    <s v="Outpatient"/>
    <n v="86"/>
    <n v="8"/>
    <n v="5582"/>
    <n v="1.4"/>
    <n v="15.4"/>
    <n v="10.8"/>
  </r>
  <r>
    <x v="1"/>
    <x v="1"/>
    <x v="0"/>
    <n v="556"/>
    <x v="1"/>
    <s v="Outpatient"/>
    <n v="2"/>
    <n v="1"/>
    <n v="5582"/>
    <n v="0.2"/>
    <n v="0.4"/>
    <n v="2"/>
  </r>
  <r>
    <x v="1"/>
    <x v="1"/>
    <x v="1"/>
    <n v="555"/>
    <x v="0"/>
    <s v="Outpatient"/>
    <n v="69"/>
    <n v="10"/>
    <n v="5563"/>
    <n v="1.8"/>
    <n v="12.4"/>
    <n v="6.9"/>
  </r>
  <r>
    <x v="1"/>
    <x v="1"/>
    <x v="1"/>
    <n v="556"/>
    <x v="1"/>
    <s v="Outpatient"/>
    <n v="15"/>
    <n v="3"/>
    <n v="5563"/>
    <n v="0.5"/>
    <n v="2.7"/>
    <n v="5"/>
  </r>
  <r>
    <x v="1"/>
    <x v="1"/>
    <x v="2"/>
    <n v="555"/>
    <x v="0"/>
    <s v="Outpatient"/>
    <n v="55"/>
    <n v="8"/>
    <n v="5736"/>
    <n v="1.4"/>
    <n v="9.6"/>
    <n v="6.9"/>
  </r>
  <r>
    <x v="1"/>
    <x v="1"/>
    <x v="2"/>
    <n v="556"/>
    <x v="1"/>
    <s v="Outpatient"/>
    <n v="50"/>
    <n v="5"/>
    <n v="5736"/>
    <n v="0.9"/>
    <n v="8.6999999999999993"/>
    <n v="10"/>
  </r>
  <r>
    <x v="1"/>
    <x v="1"/>
    <x v="6"/>
    <n v="555"/>
    <x v="0"/>
    <s v="Outpatient"/>
    <n v="43"/>
    <n v="7"/>
    <n v="6151"/>
    <n v="1.1000000000000001"/>
    <n v="7"/>
    <n v="6.1"/>
  </r>
  <r>
    <x v="1"/>
    <x v="1"/>
    <x v="6"/>
    <n v="556"/>
    <x v="1"/>
    <s v="Outpatient"/>
    <n v="31"/>
    <n v="2"/>
    <n v="6151"/>
    <n v="0.3"/>
    <n v="5"/>
    <n v="15.5"/>
  </r>
  <r>
    <x v="2"/>
    <x v="0"/>
    <x v="11"/>
    <n v="555"/>
    <x v="0"/>
    <s v="Outpatient"/>
    <n v="23"/>
    <n v="4"/>
    <n v="4589"/>
    <n v="0.9"/>
    <n v="5"/>
    <n v="5.8"/>
  </r>
  <r>
    <x v="2"/>
    <x v="0"/>
    <x v="11"/>
    <n v="556"/>
    <x v="1"/>
    <s v="Outpatient"/>
    <n v="18"/>
    <n v="1"/>
    <n v="4589"/>
    <n v="0.2"/>
    <n v="3.9"/>
    <n v="18"/>
  </r>
  <r>
    <x v="2"/>
    <x v="0"/>
    <x v="7"/>
    <n v="555"/>
    <x v="0"/>
    <s v="Outpatient"/>
    <n v="8"/>
    <n v="4"/>
    <n v="4612"/>
    <n v="0.9"/>
    <n v="1.7"/>
    <n v="2"/>
  </r>
  <r>
    <x v="2"/>
    <x v="0"/>
    <x v="7"/>
    <n v="556"/>
    <x v="1"/>
    <s v="Outpatient"/>
    <n v="11"/>
    <n v="4"/>
    <n v="4612"/>
    <n v="0.9"/>
    <n v="2.4"/>
    <n v="2.8"/>
  </r>
  <r>
    <x v="2"/>
    <x v="0"/>
    <x v="8"/>
    <n v="555"/>
    <x v="0"/>
    <s v="Outpatient"/>
    <n v="17"/>
    <n v="4"/>
    <n v="4575"/>
    <n v="0.9"/>
    <n v="3.7"/>
    <n v="4.2"/>
  </r>
  <r>
    <x v="2"/>
    <x v="0"/>
    <x v="8"/>
    <n v="556"/>
    <x v="1"/>
    <s v="Outpatient"/>
    <n v="9"/>
    <n v="3"/>
    <n v="4575"/>
    <n v="0.7"/>
    <n v="2"/>
    <n v="3"/>
  </r>
  <r>
    <x v="2"/>
    <x v="0"/>
    <x v="9"/>
    <n v="555"/>
    <x v="0"/>
    <s v="Outpatient"/>
    <n v="24"/>
    <n v="5"/>
    <n v="4596"/>
    <n v="1.1000000000000001"/>
    <n v="5.2"/>
    <n v="4.8"/>
  </r>
  <r>
    <x v="2"/>
    <x v="0"/>
    <x v="9"/>
    <n v="556"/>
    <x v="1"/>
    <s v="Outpatient"/>
    <n v="33"/>
    <n v="4"/>
    <n v="4596"/>
    <n v="0.9"/>
    <n v="7.2"/>
    <n v="8.1999999999999993"/>
  </r>
  <r>
    <x v="2"/>
    <x v="0"/>
    <x v="3"/>
    <n v="555"/>
    <x v="0"/>
    <s v="Outpatient"/>
    <n v="31"/>
    <n v="4"/>
    <n v="4500"/>
    <n v="0.9"/>
    <n v="6.9"/>
    <n v="7.8"/>
  </r>
  <r>
    <x v="2"/>
    <x v="0"/>
    <x v="3"/>
    <n v="556"/>
    <x v="1"/>
    <s v="Outpatient"/>
    <n v="4"/>
    <n v="1"/>
    <n v="4500"/>
    <n v="0.2"/>
    <n v="0.9"/>
    <n v="4"/>
  </r>
  <r>
    <x v="2"/>
    <x v="0"/>
    <x v="4"/>
    <n v="555"/>
    <x v="0"/>
    <s v="Outpatient"/>
    <n v="47"/>
    <n v="4"/>
    <n v="4237"/>
    <n v="0.9"/>
    <n v="11.1"/>
    <n v="11.8"/>
  </r>
  <r>
    <x v="2"/>
    <x v="0"/>
    <x v="4"/>
    <n v="556"/>
    <x v="1"/>
    <s v="Outpatient"/>
    <n v="6"/>
    <n v="2"/>
    <n v="4237"/>
    <n v="0.5"/>
    <n v="1.4"/>
    <n v="3"/>
  </r>
  <r>
    <x v="2"/>
    <x v="0"/>
    <x v="5"/>
    <n v="555"/>
    <x v="0"/>
    <s v="Outpatient"/>
    <n v="42"/>
    <n v="4"/>
    <n v="4413"/>
    <n v="0.9"/>
    <n v="9.5"/>
    <n v="10.5"/>
  </r>
  <r>
    <x v="2"/>
    <x v="0"/>
    <x v="5"/>
    <n v="556"/>
    <x v="1"/>
    <s v="Outpatient"/>
    <n v="8"/>
    <n v="4"/>
    <n v="4413"/>
    <n v="0.9"/>
    <n v="1.8"/>
    <n v="2"/>
  </r>
  <r>
    <x v="2"/>
    <x v="0"/>
    <x v="0"/>
    <n v="555"/>
    <x v="0"/>
    <s v="Outpatient"/>
    <n v="53"/>
    <n v="5"/>
    <n v="4803"/>
    <n v="1"/>
    <n v="11"/>
    <n v="10.6"/>
  </r>
  <r>
    <x v="2"/>
    <x v="0"/>
    <x v="0"/>
    <n v="556"/>
    <x v="1"/>
    <s v="Outpatient"/>
    <n v="109"/>
    <n v="3"/>
    <n v="4803"/>
    <n v="0.6"/>
    <n v="22.7"/>
    <n v="36.299999999999997"/>
  </r>
  <r>
    <x v="2"/>
    <x v="0"/>
    <x v="1"/>
    <n v="555"/>
    <x v="0"/>
    <s v="Outpatient"/>
    <n v="148"/>
    <n v="10"/>
    <n v="4856"/>
    <n v="2.1"/>
    <n v="30.5"/>
    <n v="14.8"/>
  </r>
  <r>
    <x v="2"/>
    <x v="0"/>
    <x v="1"/>
    <n v="556"/>
    <x v="1"/>
    <s v="Outpatient"/>
    <n v="71"/>
    <n v="6"/>
    <n v="4856"/>
    <n v="1.2"/>
    <n v="14.6"/>
    <n v="11.8"/>
  </r>
  <r>
    <x v="2"/>
    <x v="0"/>
    <x v="2"/>
    <n v="555"/>
    <x v="0"/>
    <s v="Outpatient"/>
    <n v="160"/>
    <n v="11"/>
    <n v="4867"/>
    <n v="2.2999999999999998"/>
    <n v="32.9"/>
    <n v="14.5"/>
  </r>
  <r>
    <x v="2"/>
    <x v="0"/>
    <x v="2"/>
    <n v="556"/>
    <x v="1"/>
    <s v="Outpatient"/>
    <n v="53"/>
    <n v="8"/>
    <n v="4867"/>
    <n v="1.6"/>
    <n v="10.9"/>
    <n v="6.6"/>
  </r>
  <r>
    <x v="2"/>
    <x v="0"/>
    <x v="6"/>
    <n v="555"/>
    <x v="0"/>
    <s v="Outpatient"/>
    <n v="158"/>
    <n v="15"/>
    <n v="5018"/>
    <n v="3"/>
    <n v="31.5"/>
    <n v="10.5"/>
  </r>
  <r>
    <x v="2"/>
    <x v="0"/>
    <x v="6"/>
    <n v="556"/>
    <x v="1"/>
    <s v="Outpatient"/>
    <n v="36"/>
    <n v="5"/>
    <n v="5018"/>
    <n v="1"/>
    <n v="7.2"/>
    <n v="7.2"/>
  </r>
  <r>
    <x v="2"/>
    <x v="1"/>
    <x v="11"/>
    <n v="555"/>
    <x v="0"/>
    <s v="Outpatient"/>
    <n v="5"/>
    <n v="1"/>
    <n v="4521"/>
    <n v="0.2"/>
    <n v="1.1000000000000001"/>
    <n v="5"/>
  </r>
  <r>
    <x v="2"/>
    <x v="1"/>
    <x v="11"/>
    <n v="556"/>
    <x v="1"/>
    <s v="Outpatient"/>
    <n v="6"/>
    <n v="4"/>
    <n v="4521"/>
    <n v="0.9"/>
    <n v="1.3"/>
    <n v="1.5"/>
  </r>
  <r>
    <x v="2"/>
    <x v="1"/>
    <x v="7"/>
    <n v="555"/>
    <x v="0"/>
    <s v="Outpatient"/>
    <n v="18"/>
    <n v="2"/>
    <n v="4541"/>
    <n v="0.4"/>
    <n v="4"/>
    <n v="9"/>
  </r>
  <r>
    <x v="2"/>
    <x v="1"/>
    <x v="7"/>
    <n v="556"/>
    <x v="1"/>
    <s v="Outpatient"/>
    <n v="25"/>
    <n v="3"/>
    <n v="4541"/>
    <n v="0.7"/>
    <n v="5.5"/>
    <n v="8.3000000000000007"/>
  </r>
  <r>
    <x v="2"/>
    <x v="1"/>
    <x v="8"/>
    <n v="555"/>
    <x v="0"/>
    <s v="Outpatient"/>
    <n v="109"/>
    <n v="8"/>
    <n v="4527"/>
    <n v="1.8"/>
    <n v="24.1"/>
    <n v="13.6"/>
  </r>
  <r>
    <x v="2"/>
    <x v="1"/>
    <x v="8"/>
    <n v="556"/>
    <x v="1"/>
    <s v="Outpatient"/>
    <n v="21"/>
    <n v="3"/>
    <n v="4527"/>
    <n v="0.7"/>
    <n v="4.5999999999999996"/>
    <n v="7"/>
  </r>
  <r>
    <x v="2"/>
    <x v="1"/>
    <x v="9"/>
    <n v="555"/>
    <x v="0"/>
    <s v="Outpatient"/>
    <n v="114"/>
    <n v="10"/>
    <n v="4530"/>
    <n v="2.2000000000000002"/>
    <n v="25.2"/>
    <n v="11.4"/>
  </r>
  <r>
    <x v="2"/>
    <x v="1"/>
    <x v="9"/>
    <n v="556"/>
    <x v="1"/>
    <s v="Outpatient"/>
    <n v="10"/>
    <n v="4"/>
    <n v="4530"/>
    <n v="0.9"/>
    <n v="2.2000000000000002"/>
    <n v="2.5"/>
  </r>
  <r>
    <x v="2"/>
    <x v="1"/>
    <x v="3"/>
    <n v="555"/>
    <x v="0"/>
    <s v="Outpatient"/>
    <n v="138"/>
    <n v="11"/>
    <n v="4520"/>
    <n v="2.4"/>
    <n v="30.5"/>
    <n v="12.5"/>
  </r>
  <r>
    <x v="2"/>
    <x v="1"/>
    <x v="3"/>
    <n v="556"/>
    <x v="1"/>
    <s v="Outpatient"/>
    <n v="17"/>
    <n v="5"/>
    <n v="4520"/>
    <n v="1.1000000000000001"/>
    <n v="3.8"/>
    <n v="3.4"/>
  </r>
  <r>
    <x v="2"/>
    <x v="1"/>
    <x v="4"/>
    <n v="555"/>
    <x v="0"/>
    <s v="Outpatient"/>
    <n v="86"/>
    <n v="8"/>
    <n v="4337"/>
    <n v="1.8"/>
    <n v="19.8"/>
    <n v="10.8"/>
  </r>
  <r>
    <x v="2"/>
    <x v="1"/>
    <x v="4"/>
    <n v="556"/>
    <x v="1"/>
    <s v="Outpatient"/>
    <n v="8"/>
    <n v="3"/>
    <n v="4337"/>
    <n v="0.7"/>
    <n v="1.8"/>
    <n v="2.7"/>
  </r>
  <r>
    <x v="2"/>
    <x v="1"/>
    <x v="5"/>
    <n v="555"/>
    <x v="0"/>
    <s v="Outpatient"/>
    <n v="74"/>
    <n v="10"/>
    <n v="4454"/>
    <n v="2.2000000000000002"/>
    <n v="16.600000000000001"/>
    <n v="7.4"/>
  </r>
  <r>
    <x v="2"/>
    <x v="1"/>
    <x v="5"/>
    <n v="556"/>
    <x v="1"/>
    <s v="Outpatient"/>
    <n v="6"/>
    <n v="2"/>
    <n v="4454"/>
    <n v="0.4"/>
    <n v="1.3"/>
    <n v="3"/>
  </r>
  <r>
    <x v="2"/>
    <x v="1"/>
    <x v="0"/>
    <n v="555"/>
    <x v="0"/>
    <s v="Outpatient"/>
    <n v="73"/>
    <n v="9"/>
    <n v="4962"/>
    <n v="1.8"/>
    <n v="14.7"/>
    <n v="8.1"/>
  </r>
  <r>
    <x v="2"/>
    <x v="1"/>
    <x v="0"/>
    <n v="556"/>
    <x v="1"/>
    <s v="Outpatient"/>
    <n v="7"/>
    <n v="1"/>
    <n v="4962"/>
    <n v="0.2"/>
    <n v="1.4"/>
    <n v="7"/>
  </r>
  <r>
    <x v="2"/>
    <x v="1"/>
    <x v="1"/>
    <n v="555"/>
    <x v="0"/>
    <s v="Outpatient"/>
    <n v="100"/>
    <n v="8"/>
    <n v="4926"/>
    <n v="1.6"/>
    <n v="20.3"/>
    <n v="12.5"/>
  </r>
  <r>
    <x v="2"/>
    <x v="1"/>
    <x v="1"/>
    <n v="556"/>
    <x v="1"/>
    <s v="Outpatient"/>
    <n v="4"/>
    <n v="1"/>
    <n v="4926"/>
    <n v="0.2"/>
    <n v="0.8"/>
    <n v="4"/>
  </r>
  <r>
    <x v="2"/>
    <x v="1"/>
    <x v="2"/>
    <n v="555"/>
    <x v="0"/>
    <s v="Outpatient"/>
    <n v="103"/>
    <n v="14"/>
    <n v="4975"/>
    <n v="2.8"/>
    <n v="20.7"/>
    <n v="7.4"/>
  </r>
  <r>
    <x v="2"/>
    <x v="1"/>
    <x v="2"/>
    <n v="556"/>
    <x v="1"/>
    <s v="Outpatient"/>
    <n v="11"/>
    <n v="2"/>
    <n v="4975"/>
    <n v="0.4"/>
    <n v="2.2000000000000002"/>
    <n v="5.5"/>
  </r>
  <r>
    <x v="2"/>
    <x v="1"/>
    <x v="6"/>
    <n v="555"/>
    <x v="0"/>
    <s v="Outpatient"/>
    <n v="114"/>
    <n v="11"/>
    <n v="5108"/>
    <n v="2.2000000000000002"/>
    <n v="22.3"/>
    <n v="10.4"/>
  </r>
  <r>
    <x v="2"/>
    <x v="1"/>
    <x v="6"/>
    <n v="556"/>
    <x v="1"/>
    <s v="Outpatient"/>
    <n v="33"/>
    <n v="5"/>
    <n v="5108"/>
    <n v="1"/>
    <n v="6.5"/>
    <n v="6.6"/>
  </r>
  <r>
    <x v="3"/>
    <x v="0"/>
    <x v="11"/>
    <n v="555"/>
    <x v="0"/>
    <s v="Outpatient"/>
    <n v="50"/>
    <n v="5"/>
    <n v="3238"/>
    <n v="1.5"/>
    <n v="15.4"/>
    <n v="10"/>
  </r>
  <r>
    <x v="3"/>
    <x v="0"/>
    <x v="11"/>
    <n v="556"/>
    <x v="1"/>
    <s v="Outpatient"/>
    <n v="10"/>
    <n v="3"/>
    <n v="3238"/>
    <n v="0.9"/>
    <n v="3.1"/>
    <n v="3.3"/>
  </r>
  <r>
    <x v="3"/>
    <x v="0"/>
    <x v="7"/>
    <n v="555"/>
    <x v="0"/>
    <s v="Outpatient"/>
    <n v="20"/>
    <n v="8"/>
    <n v="3318"/>
    <n v="2.4"/>
    <n v="6"/>
    <n v="2.5"/>
  </r>
  <r>
    <x v="3"/>
    <x v="0"/>
    <x v="7"/>
    <n v="556"/>
    <x v="1"/>
    <s v="Outpatient"/>
    <n v="4"/>
    <n v="3"/>
    <n v="3318"/>
    <n v="0.9"/>
    <n v="1.2"/>
    <n v="1.3"/>
  </r>
  <r>
    <x v="3"/>
    <x v="0"/>
    <x v="8"/>
    <n v="555"/>
    <x v="0"/>
    <s v="Outpatient"/>
    <n v="13"/>
    <n v="2"/>
    <n v="3363"/>
    <n v="0.6"/>
    <n v="3.9"/>
    <n v="6.5"/>
  </r>
  <r>
    <x v="3"/>
    <x v="0"/>
    <x v="8"/>
    <n v="556"/>
    <x v="1"/>
    <s v="Outpatient"/>
    <n v="1"/>
    <n v="1"/>
    <n v="3363"/>
    <n v="0.3"/>
    <n v="0.3"/>
    <n v="1"/>
  </r>
  <r>
    <x v="3"/>
    <x v="0"/>
    <x v="9"/>
    <n v="555"/>
    <x v="0"/>
    <s v="Outpatient"/>
    <n v="1"/>
    <n v="1"/>
    <n v="3290"/>
    <n v="0.3"/>
    <n v="0.3"/>
    <n v="1"/>
  </r>
  <r>
    <x v="3"/>
    <x v="0"/>
    <x v="9"/>
    <n v="556"/>
    <x v="1"/>
    <s v="Outpatient"/>
    <n v="2"/>
    <n v="1"/>
    <n v="3290"/>
    <n v="0.3"/>
    <n v="0.6"/>
    <n v="2"/>
  </r>
  <r>
    <x v="3"/>
    <x v="0"/>
    <x v="3"/>
    <n v="555"/>
    <x v="0"/>
    <s v="Outpatient"/>
    <n v="11"/>
    <n v="3"/>
    <n v="3201"/>
    <n v="0.9"/>
    <n v="3.4"/>
    <n v="3.7"/>
  </r>
  <r>
    <x v="3"/>
    <x v="0"/>
    <x v="3"/>
    <n v="556"/>
    <x v="1"/>
    <s v="Outpatient"/>
    <n v="5"/>
    <n v="3"/>
    <n v="3201"/>
    <n v="0.9"/>
    <n v="1.6"/>
    <n v="1.7"/>
  </r>
  <r>
    <x v="3"/>
    <x v="0"/>
    <x v="4"/>
    <n v="555"/>
    <x v="0"/>
    <s v="Outpatient"/>
    <n v="6"/>
    <n v="2"/>
    <n v="3008"/>
    <n v="0.7"/>
    <n v="2"/>
    <n v="3"/>
  </r>
  <r>
    <x v="3"/>
    <x v="0"/>
    <x v="4"/>
    <n v="556"/>
    <x v="1"/>
    <s v="Outpatient"/>
    <n v="8"/>
    <n v="3"/>
    <n v="3008"/>
    <n v="1"/>
    <n v="2.7"/>
    <n v="2.7"/>
  </r>
  <r>
    <x v="3"/>
    <x v="0"/>
    <x v="5"/>
    <n v="555"/>
    <x v="0"/>
    <s v="Outpatient"/>
    <n v="29"/>
    <n v="8"/>
    <n v="2989"/>
    <n v="2.7"/>
    <n v="9.6999999999999993"/>
    <n v="3.6"/>
  </r>
  <r>
    <x v="3"/>
    <x v="0"/>
    <x v="5"/>
    <n v="556"/>
    <x v="1"/>
    <s v="Outpatient"/>
    <n v="12"/>
    <n v="3"/>
    <n v="2989"/>
    <n v="1"/>
    <n v="4"/>
    <n v="4"/>
  </r>
  <r>
    <x v="3"/>
    <x v="0"/>
    <x v="0"/>
    <n v="555"/>
    <x v="0"/>
    <s v="Outpatient"/>
    <n v="40"/>
    <n v="9"/>
    <n v="3275"/>
    <n v="2.7"/>
    <n v="12.2"/>
    <n v="4.4000000000000004"/>
  </r>
  <r>
    <x v="3"/>
    <x v="0"/>
    <x v="0"/>
    <n v="556"/>
    <x v="1"/>
    <s v="Outpatient"/>
    <n v="20"/>
    <n v="3"/>
    <n v="3275"/>
    <n v="0.9"/>
    <n v="6.1"/>
    <n v="6.7"/>
  </r>
  <r>
    <x v="3"/>
    <x v="0"/>
    <x v="1"/>
    <n v="555"/>
    <x v="0"/>
    <s v="Outpatient"/>
    <n v="151"/>
    <n v="13"/>
    <n v="3142"/>
    <n v="4.0999999999999996"/>
    <n v="48.1"/>
    <n v="11.6"/>
  </r>
  <r>
    <x v="3"/>
    <x v="0"/>
    <x v="1"/>
    <n v="556"/>
    <x v="1"/>
    <s v="Outpatient"/>
    <n v="10"/>
    <n v="3"/>
    <n v="3142"/>
    <n v="1"/>
    <n v="3.2"/>
    <n v="3.3"/>
  </r>
  <r>
    <x v="3"/>
    <x v="0"/>
    <x v="2"/>
    <n v="555"/>
    <x v="0"/>
    <s v="Outpatient"/>
    <n v="118"/>
    <n v="13"/>
    <n v="3186"/>
    <n v="4.0999999999999996"/>
    <n v="37"/>
    <n v="9.1"/>
  </r>
  <r>
    <x v="3"/>
    <x v="0"/>
    <x v="2"/>
    <n v="556"/>
    <x v="1"/>
    <s v="Outpatient"/>
    <n v="7"/>
    <n v="2"/>
    <n v="3186"/>
    <n v="0.6"/>
    <n v="2.2000000000000002"/>
    <n v="3.5"/>
  </r>
  <r>
    <x v="3"/>
    <x v="0"/>
    <x v="6"/>
    <n v="555"/>
    <x v="0"/>
    <s v="Outpatient"/>
    <n v="58"/>
    <n v="10"/>
    <n v="3338"/>
    <n v="3"/>
    <n v="17.399999999999999"/>
    <n v="5.8"/>
  </r>
  <r>
    <x v="3"/>
    <x v="0"/>
    <x v="6"/>
    <n v="556"/>
    <x v="1"/>
    <s v="Outpatient"/>
    <n v="61"/>
    <n v="8"/>
    <n v="3338"/>
    <n v="2.4"/>
    <n v="18.3"/>
    <n v="7.6"/>
  </r>
  <r>
    <x v="3"/>
    <x v="1"/>
    <x v="11"/>
    <n v="555"/>
    <x v="0"/>
    <s v="Outpatient"/>
    <n v="18"/>
    <n v="8"/>
    <n v="2912"/>
    <n v="2.7"/>
    <n v="6.2"/>
    <n v="2.2000000000000002"/>
  </r>
  <r>
    <x v="3"/>
    <x v="1"/>
    <x v="11"/>
    <n v="556"/>
    <x v="1"/>
    <s v="Outpatient"/>
    <n v="17"/>
    <n v="4"/>
    <n v="2912"/>
    <n v="1.4"/>
    <n v="5.8"/>
    <n v="4.2"/>
  </r>
  <r>
    <x v="3"/>
    <x v="1"/>
    <x v="7"/>
    <n v="555"/>
    <x v="0"/>
    <s v="Outpatient"/>
    <n v="4"/>
    <n v="2"/>
    <n v="2953"/>
    <n v="0.7"/>
    <n v="1.4"/>
    <n v="2"/>
  </r>
  <r>
    <x v="3"/>
    <x v="1"/>
    <x v="7"/>
    <n v="556"/>
    <x v="1"/>
    <s v="Outpatient"/>
    <n v="15"/>
    <n v="6"/>
    <n v="2953"/>
    <n v="2"/>
    <n v="5.0999999999999996"/>
    <n v="2.5"/>
  </r>
  <r>
    <x v="3"/>
    <x v="1"/>
    <x v="8"/>
    <n v="555"/>
    <x v="0"/>
    <s v="Outpatient"/>
    <n v="11"/>
    <n v="2"/>
    <n v="2851"/>
    <n v="0.7"/>
    <n v="3.9"/>
    <n v="5.5"/>
  </r>
  <r>
    <x v="3"/>
    <x v="1"/>
    <x v="8"/>
    <n v="556"/>
    <x v="1"/>
    <s v="Outpatient"/>
    <n v="7"/>
    <n v="3"/>
    <n v="2851"/>
    <n v="1.1000000000000001"/>
    <n v="2.5"/>
    <n v="2.2999999999999998"/>
  </r>
  <r>
    <x v="3"/>
    <x v="1"/>
    <x v="9"/>
    <n v="555"/>
    <x v="0"/>
    <s v="Outpatient"/>
    <n v="4"/>
    <n v="3"/>
    <n v="2830"/>
    <n v="1.1000000000000001"/>
    <n v="1.4"/>
    <n v="1.3"/>
  </r>
  <r>
    <x v="3"/>
    <x v="1"/>
    <x v="9"/>
    <n v="556"/>
    <x v="1"/>
    <s v="Outpatient"/>
    <n v="10"/>
    <n v="3"/>
    <n v="2830"/>
    <n v="1.1000000000000001"/>
    <n v="3.5"/>
    <n v="3.3"/>
  </r>
  <r>
    <x v="3"/>
    <x v="1"/>
    <x v="3"/>
    <n v="555"/>
    <x v="0"/>
    <s v="Outpatient"/>
    <n v="15"/>
    <n v="2"/>
    <n v="2841"/>
    <n v="0.7"/>
    <n v="5.3"/>
    <n v="7.5"/>
  </r>
  <r>
    <x v="3"/>
    <x v="1"/>
    <x v="3"/>
    <n v="556"/>
    <x v="1"/>
    <s v="Outpatient"/>
    <n v="4"/>
    <n v="1"/>
    <n v="2841"/>
    <n v="0.4"/>
    <n v="1.4"/>
    <n v="4"/>
  </r>
  <r>
    <x v="3"/>
    <x v="1"/>
    <x v="4"/>
    <n v="555"/>
    <x v="0"/>
    <s v="Outpatient"/>
    <n v="77"/>
    <n v="7"/>
    <n v="2769"/>
    <n v="2.5"/>
    <n v="27.8"/>
    <n v="11"/>
  </r>
  <r>
    <x v="3"/>
    <x v="1"/>
    <x v="4"/>
    <n v="556"/>
    <x v="1"/>
    <s v="Outpatient"/>
    <n v="7"/>
    <n v="5"/>
    <n v="2769"/>
    <n v="1.8"/>
    <n v="2.5"/>
    <n v="1.4"/>
  </r>
  <r>
    <x v="3"/>
    <x v="1"/>
    <x v="5"/>
    <n v="555"/>
    <x v="0"/>
    <s v="Outpatient"/>
    <n v="81"/>
    <n v="6"/>
    <n v="2778"/>
    <n v="2.2000000000000002"/>
    <n v="29.2"/>
    <n v="13.5"/>
  </r>
  <r>
    <x v="3"/>
    <x v="1"/>
    <x v="5"/>
    <n v="556"/>
    <x v="1"/>
    <s v="Outpatient"/>
    <n v="4"/>
    <n v="2"/>
    <n v="2778"/>
    <n v="0.7"/>
    <n v="1.4"/>
    <n v="2"/>
  </r>
  <r>
    <x v="3"/>
    <x v="1"/>
    <x v="0"/>
    <n v="555"/>
    <x v="0"/>
    <s v="Outpatient"/>
    <n v="103"/>
    <n v="8"/>
    <n v="2903"/>
    <n v="2.8"/>
    <n v="35.5"/>
    <n v="12.9"/>
  </r>
  <r>
    <x v="3"/>
    <x v="1"/>
    <x v="0"/>
    <n v="556"/>
    <x v="1"/>
    <s v="Outpatient"/>
    <n v="12"/>
    <n v="3"/>
    <n v="2903"/>
    <n v="1"/>
    <n v="4.0999999999999996"/>
    <n v="4"/>
  </r>
  <r>
    <x v="3"/>
    <x v="1"/>
    <x v="1"/>
    <n v="555"/>
    <x v="0"/>
    <s v="Outpatient"/>
    <n v="80"/>
    <n v="12"/>
    <n v="2935"/>
    <n v="4.0999999999999996"/>
    <n v="27.3"/>
    <n v="6.7"/>
  </r>
  <r>
    <x v="3"/>
    <x v="1"/>
    <x v="1"/>
    <n v="556"/>
    <x v="1"/>
    <s v="Outpatient"/>
    <n v="3"/>
    <n v="1"/>
    <n v="2935"/>
    <n v="0.3"/>
    <n v="1"/>
    <n v="3"/>
  </r>
  <r>
    <x v="3"/>
    <x v="1"/>
    <x v="2"/>
    <n v="555"/>
    <x v="0"/>
    <s v="Outpatient"/>
    <n v="90"/>
    <n v="9"/>
    <n v="2902"/>
    <n v="3.1"/>
    <n v="31"/>
    <n v="10"/>
  </r>
  <r>
    <x v="3"/>
    <x v="1"/>
    <x v="2"/>
    <n v="556"/>
    <x v="1"/>
    <s v="Outpatient"/>
    <n v="18"/>
    <n v="4"/>
    <n v="2902"/>
    <n v="1.4"/>
    <n v="6.2"/>
    <n v="4.5"/>
  </r>
  <r>
    <x v="3"/>
    <x v="1"/>
    <x v="6"/>
    <n v="555"/>
    <x v="0"/>
    <s v="Outpatient"/>
    <n v="22"/>
    <n v="6"/>
    <n v="3119"/>
    <n v="1.9"/>
    <n v="7.1"/>
    <n v="3.7"/>
  </r>
  <r>
    <x v="4"/>
    <x v="0"/>
    <x v="11"/>
    <n v="555"/>
    <x v="0"/>
    <s v="Outpatient"/>
    <n v="721"/>
    <n v="76"/>
    <n v="22013"/>
    <n v="3.5"/>
    <n v="32.799999999999997"/>
    <n v="9.5"/>
  </r>
  <r>
    <x v="4"/>
    <x v="0"/>
    <x v="11"/>
    <n v="556"/>
    <x v="1"/>
    <s v="Outpatient"/>
    <n v="223"/>
    <n v="51"/>
    <n v="22013"/>
    <n v="2.2999999999999998"/>
    <n v="10.1"/>
    <n v="4.4000000000000004"/>
  </r>
  <r>
    <x v="4"/>
    <x v="0"/>
    <x v="7"/>
    <n v="555"/>
    <x v="0"/>
    <s v="Outpatient"/>
    <n v="597"/>
    <n v="91"/>
    <n v="22090"/>
    <n v="4.0999999999999996"/>
    <n v="27"/>
    <n v="6.6"/>
  </r>
  <r>
    <x v="4"/>
    <x v="0"/>
    <x v="7"/>
    <n v="556"/>
    <x v="1"/>
    <s v="Outpatient"/>
    <n v="203"/>
    <n v="49"/>
    <n v="22090"/>
    <n v="2.2000000000000002"/>
    <n v="9.1999999999999993"/>
    <n v="4.0999999999999996"/>
  </r>
  <r>
    <x v="4"/>
    <x v="0"/>
    <x v="8"/>
    <n v="555"/>
    <x v="0"/>
    <s v="Outpatient"/>
    <n v="567"/>
    <n v="97"/>
    <n v="22507"/>
    <n v="4.3"/>
    <n v="25.2"/>
    <n v="5.8"/>
  </r>
  <r>
    <x v="4"/>
    <x v="0"/>
    <x v="8"/>
    <n v="556"/>
    <x v="1"/>
    <s v="Outpatient"/>
    <n v="216"/>
    <n v="52"/>
    <n v="22507"/>
    <n v="2.2999999999999998"/>
    <n v="9.6"/>
    <n v="4.2"/>
  </r>
  <r>
    <x v="4"/>
    <x v="0"/>
    <x v="9"/>
    <n v="555"/>
    <x v="0"/>
    <s v="Outpatient"/>
    <n v="555"/>
    <n v="86"/>
    <n v="22971"/>
    <n v="3.7"/>
    <n v="24.2"/>
    <n v="6.5"/>
  </r>
  <r>
    <x v="4"/>
    <x v="0"/>
    <x v="9"/>
    <n v="556"/>
    <x v="1"/>
    <s v="Outpatient"/>
    <n v="297"/>
    <n v="51"/>
    <n v="22971"/>
    <n v="2.2000000000000002"/>
    <n v="12.9"/>
    <n v="5.8"/>
  </r>
  <r>
    <x v="4"/>
    <x v="0"/>
    <x v="3"/>
    <n v="555"/>
    <x v="0"/>
    <s v="Outpatient"/>
    <n v="582"/>
    <n v="79"/>
    <n v="22895"/>
    <n v="3.5"/>
    <n v="25.4"/>
    <n v="7.4"/>
  </r>
  <r>
    <x v="4"/>
    <x v="0"/>
    <x v="3"/>
    <n v="556"/>
    <x v="1"/>
    <s v="Outpatient"/>
    <n v="183"/>
    <n v="44"/>
    <n v="22895"/>
    <n v="1.9"/>
    <n v="8"/>
    <n v="4.2"/>
  </r>
  <r>
    <x v="4"/>
    <x v="0"/>
    <x v="4"/>
    <n v="555"/>
    <x v="0"/>
    <s v="Outpatient"/>
    <n v="545"/>
    <n v="80"/>
    <n v="21790"/>
    <n v="3.7"/>
    <n v="25"/>
    <n v="6.8"/>
  </r>
  <r>
    <x v="4"/>
    <x v="0"/>
    <x v="4"/>
    <n v="556"/>
    <x v="1"/>
    <s v="Outpatient"/>
    <n v="168"/>
    <n v="48"/>
    <n v="21790"/>
    <n v="2.2000000000000002"/>
    <n v="7.7"/>
    <n v="3.5"/>
  </r>
  <r>
    <x v="4"/>
    <x v="0"/>
    <x v="5"/>
    <n v="555"/>
    <x v="0"/>
    <s v="Outpatient"/>
    <n v="573"/>
    <n v="87"/>
    <n v="22259"/>
    <n v="3.9"/>
    <n v="25.7"/>
    <n v="6.6"/>
  </r>
  <r>
    <x v="4"/>
    <x v="0"/>
    <x v="5"/>
    <n v="556"/>
    <x v="1"/>
    <s v="Outpatient"/>
    <n v="242"/>
    <n v="53"/>
    <n v="22259"/>
    <n v="2.4"/>
    <n v="10.9"/>
    <n v="4.5999999999999996"/>
  </r>
  <r>
    <x v="4"/>
    <x v="0"/>
    <x v="0"/>
    <n v="555"/>
    <x v="0"/>
    <s v="Outpatient"/>
    <n v="735"/>
    <n v="107"/>
    <n v="23823"/>
    <n v="4.5"/>
    <n v="30.9"/>
    <n v="6.9"/>
  </r>
  <r>
    <x v="4"/>
    <x v="0"/>
    <x v="0"/>
    <n v="556"/>
    <x v="1"/>
    <s v="Outpatient"/>
    <n v="274"/>
    <n v="56"/>
    <n v="23823"/>
    <n v="2.4"/>
    <n v="11.5"/>
    <n v="4.9000000000000004"/>
  </r>
  <r>
    <x v="4"/>
    <x v="0"/>
    <x v="1"/>
    <n v="555"/>
    <x v="0"/>
    <s v="Outpatient"/>
    <n v="965"/>
    <n v="102"/>
    <n v="24046"/>
    <n v="4.2"/>
    <n v="40.1"/>
    <n v="9.5"/>
  </r>
  <r>
    <x v="4"/>
    <x v="0"/>
    <x v="1"/>
    <n v="556"/>
    <x v="1"/>
    <s v="Outpatient"/>
    <n v="281"/>
    <n v="54"/>
    <n v="24046"/>
    <n v="2.2000000000000002"/>
    <n v="11.7"/>
    <n v="5.2"/>
  </r>
  <r>
    <x v="4"/>
    <x v="0"/>
    <x v="2"/>
    <n v="555"/>
    <x v="0"/>
    <s v="Outpatient"/>
    <n v="1177"/>
    <n v="128"/>
    <n v="24281"/>
    <n v="5.3"/>
    <n v="48.5"/>
    <n v="9.1999999999999993"/>
  </r>
  <r>
    <x v="4"/>
    <x v="0"/>
    <x v="2"/>
    <n v="556"/>
    <x v="1"/>
    <s v="Outpatient"/>
    <n v="249"/>
    <n v="55"/>
    <n v="24281"/>
    <n v="2.2999999999999998"/>
    <n v="10.3"/>
    <n v="4.5"/>
  </r>
  <r>
    <x v="4"/>
    <x v="0"/>
    <x v="6"/>
    <n v="555"/>
    <x v="0"/>
    <s v="Outpatient"/>
    <n v="1202"/>
    <n v="129"/>
    <n v="25573"/>
    <n v="5"/>
    <n v="47"/>
    <n v="9.3000000000000007"/>
  </r>
  <r>
    <x v="4"/>
    <x v="0"/>
    <x v="6"/>
    <n v="556"/>
    <x v="1"/>
    <s v="Outpatient"/>
    <n v="264"/>
    <n v="56"/>
    <n v="25573"/>
    <n v="2.2000000000000002"/>
    <n v="10.3"/>
    <n v="4.7"/>
  </r>
  <r>
    <x v="4"/>
    <x v="1"/>
    <x v="11"/>
    <n v="555"/>
    <x v="0"/>
    <s v="Outpatient"/>
    <n v="263"/>
    <n v="41"/>
    <n v="19640"/>
    <n v="2.1"/>
    <n v="13.4"/>
    <n v="6.4"/>
  </r>
  <r>
    <x v="4"/>
    <x v="1"/>
    <x v="11"/>
    <n v="556"/>
    <x v="1"/>
    <s v="Outpatient"/>
    <n v="95"/>
    <n v="31"/>
    <n v="19640"/>
    <n v="1.6"/>
    <n v="4.8"/>
    <n v="3.1"/>
  </r>
  <r>
    <x v="4"/>
    <x v="1"/>
    <x v="7"/>
    <n v="555"/>
    <x v="0"/>
    <s v="Outpatient"/>
    <n v="211"/>
    <n v="33"/>
    <n v="19683"/>
    <n v="1.7"/>
    <n v="10.7"/>
    <n v="6.4"/>
  </r>
  <r>
    <x v="4"/>
    <x v="1"/>
    <x v="7"/>
    <n v="556"/>
    <x v="1"/>
    <s v="Outpatient"/>
    <n v="119"/>
    <n v="30"/>
    <n v="19683"/>
    <n v="1.5"/>
    <n v="6"/>
    <n v="4"/>
  </r>
  <r>
    <x v="4"/>
    <x v="1"/>
    <x v="8"/>
    <n v="555"/>
    <x v="0"/>
    <s v="Outpatient"/>
    <n v="300"/>
    <n v="42"/>
    <n v="19725"/>
    <n v="2.1"/>
    <n v="15.2"/>
    <n v="7.1"/>
  </r>
  <r>
    <x v="4"/>
    <x v="1"/>
    <x v="8"/>
    <n v="556"/>
    <x v="1"/>
    <s v="Outpatient"/>
    <n v="91"/>
    <n v="23"/>
    <n v="19725"/>
    <n v="1.2"/>
    <n v="4.5999999999999996"/>
    <n v="4"/>
  </r>
  <r>
    <x v="4"/>
    <x v="1"/>
    <x v="9"/>
    <n v="555"/>
    <x v="0"/>
    <s v="Outpatient"/>
    <n v="369"/>
    <n v="36"/>
    <n v="20078"/>
    <n v="1.8"/>
    <n v="18.399999999999999"/>
    <n v="10.199999999999999"/>
  </r>
  <r>
    <x v="4"/>
    <x v="1"/>
    <x v="9"/>
    <n v="556"/>
    <x v="1"/>
    <s v="Outpatient"/>
    <n v="112"/>
    <n v="33"/>
    <n v="20078"/>
    <n v="1.6"/>
    <n v="5.6"/>
    <n v="3.4"/>
  </r>
  <r>
    <x v="4"/>
    <x v="1"/>
    <x v="3"/>
    <n v="555"/>
    <x v="0"/>
    <s v="Outpatient"/>
    <n v="281"/>
    <n v="36"/>
    <n v="19874"/>
    <n v="1.8"/>
    <n v="14.1"/>
    <n v="7.8"/>
  </r>
  <r>
    <x v="4"/>
    <x v="1"/>
    <x v="3"/>
    <n v="556"/>
    <x v="1"/>
    <s v="Outpatient"/>
    <n v="75"/>
    <n v="30"/>
    <n v="19874"/>
    <n v="1.5"/>
    <n v="3.8"/>
    <n v="2.5"/>
  </r>
  <r>
    <x v="4"/>
    <x v="1"/>
    <x v="4"/>
    <n v="555"/>
    <x v="0"/>
    <s v="Outpatient"/>
    <n v="334"/>
    <n v="39"/>
    <n v="19242"/>
    <n v="2"/>
    <n v="17.399999999999999"/>
    <n v="8.6"/>
  </r>
  <r>
    <x v="4"/>
    <x v="1"/>
    <x v="4"/>
    <n v="556"/>
    <x v="1"/>
    <s v="Outpatient"/>
    <n v="98"/>
    <n v="25"/>
    <n v="19242"/>
    <n v="1.3"/>
    <n v="5.0999999999999996"/>
    <n v="3.9"/>
  </r>
  <r>
    <x v="4"/>
    <x v="1"/>
    <x v="5"/>
    <n v="555"/>
    <x v="0"/>
    <s v="Outpatient"/>
    <n v="326"/>
    <n v="39"/>
    <n v="19434"/>
    <n v="2"/>
    <n v="16.8"/>
    <n v="8.4"/>
  </r>
  <r>
    <x v="4"/>
    <x v="1"/>
    <x v="5"/>
    <n v="556"/>
    <x v="1"/>
    <s v="Outpatient"/>
    <n v="72"/>
    <n v="25"/>
    <n v="19434"/>
    <n v="1.3"/>
    <n v="3.7"/>
    <n v="2.9"/>
  </r>
  <r>
    <x v="4"/>
    <x v="1"/>
    <x v="0"/>
    <n v="555"/>
    <x v="0"/>
    <s v="Outpatient"/>
    <n v="367"/>
    <n v="49"/>
    <n v="20514"/>
    <n v="2.4"/>
    <n v="17.899999999999999"/>
    <n v="7.5"/>
  </r>
  <r>
    <x v="4"/>
    <x v="1"/>
    <x v="0"/>
    <n v="556"/>
    <x v="1"/>
    <s v="Outpatient"/>
    <n v="115"/>
    <n v="29"/>
    <n v="20514"/>
    <n v="1.4"/>
    <n v="5.6"/>
    <n v="4"/>
  </r>
  <r>
    <x v="4"/>
    <x v="1"/>
    <x v="1"/>
    <n v="555"/>
    <x v="0"/>
    <s v="Outpatient"/>
    <n v="341"/>
    <n v="52"/>
    <n v="20698"/>
    <n v="2.5"/>
    <n v="16.5"/>
    <n v="6.6"/>
  </r>
  <r>
    <x v="4"/>
    <x v="1"/>
    <x v="1"/>
    <n v="556"/>
    <x v="1"/>
    <s v="Outpatient"/>
    <n v="189"/>
    <n v="42"/>
    <n v="20698"/>
    <n v="2"/>
    <n v="9.1"/>
    <n v="4.5"/>
  </r>
  <r>
    <x v="4"/>
    <x v="1"/>
    <x v="2"/>
    <n v="555"/>
    <x v="0"/>
    <s v="Outpatient"/>
    <n v="472"/>
    <n v="55"/>
    <n v="20820"/>
    <n v="2.6"/>
    <n v="22.7"/>
    <n v="8.6"/>
  </r>
  <r>
    <x v="4"/>
    <x v="1"/>
    <x v="2"/>
    <n v="556"/>
    <x v="1"/>
    <s v="Outpatient"/>
    <n v="188"/>
    <n v="45"/>
    <n v="20820"/>
    <n v="2.2000000000000002"/>
    <n v="9"/>
    <n v="4.2"/>
  </r>
  <r>
    <x v="4"/>
    <x v="1"/>
    <x v="6"/>
    <n v="555"/>
    <x v="0"/>
    <s v="Outpatient"/>
    <n v="358"/>
    <n v="53"/>
    <n v="21697"/>
    <n v="2.4"/>
    <n v="16.5"/>
    <n v="6.8"/>
  </r>
  <r>
    <x v="4"/>
    <x v="1"/>
    <x v="6"/>
    <n v="556"/>
    <x v="1"/>
    <s v="Outpatient"/>
    <n v="180"/>
    <n v="36"/>
    <n v="21697"/>
    <n v="1.7"/>
    <n v="8.3000000000000007"/>
    <n v="5"/>
  </r>
  <r>
    <x v="5"/>
    <x v="0"/>
    <x v="7"/>
    <n v="556"/>
    <x v="1"/>
    <s v="Outpatient"/>
    <n v="2"/>
    <n v="1"/>
    <n v="2878"/>
    <n v="0.3"/>
    <n v="0.7"/>
    <n v="2"/>
  </r>
  <r>
    <x v="5"/>
    <x v="0"/>
    <x v="2"/>
    <n v="555"/>
    <x v="0"/>
    <s v="Outpatient"/>
    <n v="1"/>
    <n v="1"/>
    <n v="2958"/>
    <n v="0.3"/>
    <n v="0.3"/>
    <n v="1"/>
  </r>
  <r>
    <x v="5"/>
    <x v="0"/>
    <x v="6"/>
    <n v="555"/>
    <x v="0"/>
    <s v="Outpatient"/>
    <n v="2"/>
    <n v="1"/>
    <n v="3160"/>
    <n v="0.3"/>
    <n v="0.6"/>
    <n v="2"/>
  </r>
  <r>
    <x v="5"/>
    <x v="1"/>
    <x v="11"/>
    <n v="555"/>
    <x v="0"/>
    <s v="Outpatient"/>
    <n v="4"/>
    <n v="1"/>
    <n v="3021"/>
    <n v="0.3"/>
    <n v="1.3"/>
    <n v="4"/>
  </r>
  <r>
    <x v="5"/>
    <x v="1"/>
    <x v="7"/>
    <n v="555"/>
    <x v="0"/>
    <s v="Outpatient"/>
    <n v="3"/>
    <n v="1"/>
    <n v="3093"/>
    <n v="0.3"/>
    <n v="1"/>
    <n v="3"/>
  </r>
  <r>
    <x v="5"/>
    <x v="1"/>
    <x v="7"/>
    <n v="556"/>
    <x v="1"/>
    <s v="Outpatient"/>
    <n v="2"/>
    <n v="1"/>
    <n v="3093"/>
    <n v="0.3"/>
    <n v="0.6"/>
    <n v="2"/>
  </r>
  <r>
    <x v="5"/>
    <x v="1"/>
    <x v="9"/>
    <n v="555"/>
    <x v="0"/>
    <s v="Outpatient"/>
    <n v="6"/>
    <n v="1"/>
    <n v="3205"/>
    <n v="0.3"/>
    <n v="1.9"/>
    <n v="6"/>
  </r>
  <r>
    <x v="5"/>
    <x v="1"/>
    <x v="9"/>
    <n v="556"/>
    <x v="1"/>
    <s v="Outpatient"/>
    <n v="1"/>
    <n v="1"/>
    <n v="3205"/>
    <n v="0.3"/>
    <n v="0.3"/>
    <n v="1"/>
  </r>
  <r>
    <x v="5"/>
    <x v="1"/>
    <x v="3"/>
    <n v="555"/>
    <x v="0"/>
    <s v="Outpatient"/>
    <n v="21"/>
    <n v="1"/>
    <n v="3186"/>
    <n v="0.3"/>
    <n v="6.6"/>
    <n v="21"/>
  </r>
  <r>
    <x v="5"/>
    <x v="1"/>
    <x v="4"/>
    <n v="555"/>
    <x v="0"/>
    <s v="Outpatient"/>
    <n v="352"/>
    <n v="1"/>
    <n v="2929"/>
    <n v="0.3"/>
    <n v="120.2"/>
    <n v="352"/>
  </r>
  <r>
    <x v="5"/>
    <x v="1"/>
    <x v="5"/>
    <n v="555"/>
    <x v="0"/>
    <s v="Outpatient"/>
    <n v="75"/>
    <n v="3"/>
    <n v="2877"/>
    <n v="1"/>
    <n v="26.1"/>
    <n v="25"/>
  </r>
  <r>
    <x v="5"/>
    <x v="1"/>
    <x v="5"/>
    <n v="556"/>
    <x v="1"/>
    <s v="Outpatient"/>
    <n v="1"/>
    <n v="1"/>
    <n v="2877"/>
    <n v="0.3"/>
    <n v="0.3"/>
    <n v="1"/>
  </r>
  <r>
    <x v="5"/>
    <x v="1"/>
    <x v="0"/>
    <n v="555"/>
    <x v="0"/>
    <s v="Outpatient"/>
    <n v="3"/>
    <n v="1"/>
    <n v="2949"/>
    <n v="0.3"/>
    <n v="1"/>
    <n v="3"/>
  </r>
  <r>
    <x v="5"/>
    <x v="1"/>
    <x v="1"/>
    <n v="555"/>
    <x v="0"/>
    <s v="Outpatient"/>
    <n v="6"/>
    <n v="1"/>
    <n v="3009"/>
    <n v="0.3"/>
    <n v="2"/>
    <n v="6"/>
  </r>
  <r>
    <x v="5"/>
    <x v="1"/>
    <x v="6"/>
    <n v="555"/>
    <x v="0"/>
    <s v="Outpatient"/>
    <n v="1"/>
    <n v="1"/>
    <n v="3383"/>
    <n v="0.3"/>
    <n v="0.3"/>
    <n v="1"/>
  </r>
  <r>
    <x v="6"/>
    <x v="0"/>
    <x v="11"/>
    <n v="555"/>
    <x v="0"/>
    <s v="Outpatient"/>
    <n v="239"/>
    <n v="51"/>
    <n v="14763"/>
    <n v="3.5"/>
    <n v="16.2"/>
    <n v="4.7"/>
  </r>
  <r>
    <x v="6"/>
    <x v="0"/>
    <x v="11"/>
    <n v="556"/>
    <x v="1"/>
    <s v="Outpatient"/>
    <n v="90"/>
    <n v="30"/>
    <n v="14763"/>
    <n v="2"/>
    <n v="6.1"/>
    <n v="3"/>
  </r>
  <r>
    <x v="6"/>
    <x v="0"/>
    <x v="7"/>
    <n v="555"/>
    <x v="0"/>
    <s v="Outpatient"/>
    <n v="321"/>
    <n v="55"/>
    <n v="15289"/>
    <n v="3.6"/>
    <n v="21"/>
    <n v="5.8"/>
  </r>
  <r>
    <x v="6"/>
    <x v="0"/>
    <x v="7"/>
    <n v="556"/>
    <x v="1"/>
    <s v="Outpatient"/>
    <n v="110"/>
    <n v="30"/>
    <n v="15289"/>
    <n v="2"/>
    <n v="7.2"/>
    <n v="3.7"/>
  </r>
  <r>
    <x v="6"/>
    <x v="0"/>
    <x v="8"/>
    <n v="555"/>
    <x v="0"/>
    <s v="Outpatient"/>
    <n v="301"/>
    <n v="61"/>
    <n v="15630"/>
    <n v="3.9"/>
    <n v="19.3"/>
    <n v="4.9000000000000004"/>
  </r>
  <r>
    <x v="6"/>
    <x v="0"/>
    <x v="8"/>
    <n v="556"/>
    <x v="1"/>
    <s v="Outpatient"/>
    <n v="124"/>
    <n v="44"/>
    <n v="15630"/>
    <n v="2.8"/>
    <n v="7.9"/>
    <n v="2.8"/>
  </r>
  <r>
    <x v="6"/>
    <x v="0"/>
    <x v="9"/>
    <n v="555"/>
    <x v="0"/>
    <s v="Outpatient"/>
    <n v="404"/>
    <n v="69"/>
    <n v="16327"/>
    <n v="4.2"/>
    <n v="24.7"/>
    <n v="5.9"/>
  </r>
  <r>
    <x v="6"/>
    <x v="0"/>
    <x v="9"/>
    <n v="556"/>
    <x v="1"/>
    <s v="Outpatient"/>
    <n v="151"/>
    <n v="43"/>
    <n v="16327"/>
    <n v="2.6"/>
    <n v="9.1999999999999993"/>
    <n v="3.5"/>
  </r>
  <r>
    <x v="6"/>
    <x v="0"/>
    <x v="3"/>
    <n v="555"/>
    <x v="0"/>
    <s v="Outpatient"/>
    <n v="392"/>
    <n v="74"/>
    <n v="16980"/>
    <n v="4.4000000000000004"/>
    <n v="23.1"/>
    <n v="5.3"/>
  </r>
  <r>
    <x v="6"/>
    <x v="0"/>
    <x v="3"/>
    <n v="556"/>
    <x v="1"/>
    <s v="Outpatient"/>
    <n v="199"/>
    <n v="52"/>
    <n v="16980"/>
    <n v="3.1"/>
    <n v="11.7"/>
    <n v="3.8"/>
  </r>
  <r>
    <x v="6"/>
    <x v="0"/>
    <x v="4"/>
    <n v="555"/>
    <x v="0"/>
    <s v="Outpatient"/>
    <n v="378"/>
    <n v="68"/>
    <n v="17292"/>
    <n v="3.9"/>
    <n v="21.9"/>
    <n v="5.6"/>
  </r>
  <r>
    <x v="6"/>
    <x v="0"/>
    <x v="4"/>
    <n v="556"/>
    <x v="1"/>
    <s v="Outpatient"/>
    <n v="181"/>
    <n v="46"/>
    <n v="17292"/>
    <n v="2.7"/>
    <n v="10.5"/>
    <n v="3.9"/>
  </r>
  <r>
    <x v="6"/>
    <x v="0"/>
    <x v="5"/>
    <n v="555"/>
    <x v="0"/>
    <s v="Outpatient"/>
    <n v="515"/>
    <n v="92"/>
    <n v="18218"/>
    <n v="5"/>
    <n v="28.3"/>
    <n v="5.6"/>
  </r>
  <r>
    <x v="6"/>
    <x v="0"/>
    <x v="5"/>
    <n v="556"/>
    <x v="1"/>
    <s v="Outpatient"/>
    <n v="167"/>
    <n v="44"/>
    <n v="18218"/>
    <n v="2.4"/>
    <n v="9.1999999999999993"/>
    <n v="3.8"/>
  </r>
  <r>
    <x v="6"/>
    <x v="0"/>
    <x v="0"/>
    <n v="555"/>
    <x v="0"/>
    <s v="Outpatient"/>
    <n v="593"/>
    <n v="109"/>
    <n v="21016"/>
    <n v="5.2"/>
    <n v="28.2"/>
    <n v="5.4"/>
  </r>
  <r>
    <x v="6"/>
    <x v="0"/>
    <x v="0"/>
    <n v="556"/>
    <x v="1"/>
    <s v="Outpatient"/>
    <n v="185"/>
    <n v="64"/>
    <n v="21016"/>
    <n v="3"/>
    <n v="8.8000000000000007"/>
    <n v="2.9"/>
  </r>
  <r>
    <x v="6"/>
    <x v="0"/>
    <x v="1"/>
    <n v="555"/>
    <x v="0"/>
    <s v="Outpatient"/>
    <n v="650"/>
    <n v="103"/>
    <n v="21609"/>
    <n v="4.8"/>
    <n v="30.1"/>
    <n v="6.3"/>
  </r>
  <r>
    <x v="6"/>
    <x v="0"/>
    <x v="1"/>
    <n v="556"/>
    <x v="1"/>
    <s v="Outpatient"/>
    <n v="203"/>
    <n v="56"/>
    <n v="21609"/>
    <n v="2.6"/>
    <n v="9.4"/>
    <n v="3.6"/>
  </r>
  <r>
    <x v="6"/>
    <x v="0"/>
    <x v="2"/>
    <n v="555"/>
    <x v="0"/>
    <s v="Outpatient"/>
    <n v="876"/>
    <n v="135"/>
    <n v="22181"/>
    <n v="6.1"/>
    <n v="39.5"/>
    <n v="6.5"/>
  </r>
  <r>
    <x v="6"/>
    <x v="0"/>
    <x v="2"/>
    <n v="556"/>
    <x v="1"/>
    <s v="Outpatient"/>
    <n v="280"/>
    <n v="69"/>
    <n v="22181"/>
    <n v="3.1"/>
    <n v="12.6"/>
    <n v="4.0999999999999996"/>
  </r>
  <r>
    <x v="6"/>
    <x v="0"/>
    <x v="6"/>
    <n v="555"/>
    <x v="0"/>
    <s v="Outpatient"/>
    <n v="767"/>
    <n v="117"/>
    <n v="23589"/>
    <n v="5"/>
    <n v="32.5"/>
    <n v="6.6"/>
  </r>
  <r>
    <x v="6"/>
    <x v="0"/>
    <x v="6"/>
    <n v="556"/>
    <x v="1"/>
    <s v="Outpatient"/>
    <n v="230"/>
    <n v="68"/>
    <n v="23589"/>
    <n v="2.9"/>
    <n v="9.8000000000000007"/>
    <n v="3.4"/>
  </r>
  <r>
    <x v="6"/>
    <x v="1"/>
    <x v="11"/>
    <n v="555"/>
    <x v="0"/>
    <s v="Outpatient"/>
    <n v="224"/>
    <n v="40"/>
    <n v="14300"/>
    <n v="2.8"/>
    <n v="15.7"/>
    <n v="5.6"/>
  </r>
  <r>
    <x v="6"/>
    <x v="1"/>
    <x v="11"/>
    <n v="556"/>
    <x v="1"/>
    <s v="Outpatient"/>
    <n v="157"/>
    <n v="48"/>
    <n v="14300"/>
    <n v="3.4"/>
    <n v="11"/>
    <n v="3.3"/>
  </r>
  <r>
    <x v="6"/>
    <x v="1"/>
    <x v="7"/>
    <n v="555"/>
    <x v="0"/>
    <s v="Outpatient"/>
    <n v="301"/>
    <n v="47"/>
    <n v="14730"/>
    <n v="3.2"/>
    <n v="20.399999999999999"/>
    <n v="6.4"/>
  </r>
  <r>
    <x v="6"/>
    <x v="1"/>
    <x v="7"/>
    <n v="556"/>
    <x v="1"/>
    <s v="Outpatient"/>
    <n v="173"/>
    <n v="50"/>
    <n v="14730"/>
    <n v="3.4"/>
    <n v="11.7"/>
    <n v="3.5"/>
  </r>
  <r>
    <x v="6"/>
    <x v="1"/>
    <x v="8"/>
    <n v="555"/>
    <x v="0"/>
    <s v="Outpatient"/>
    <n v="265"/>
    <n v="49"/>
    <n v="15053"/>
    <n v="3.3"/>
    <n v="17.600000000000001"/>
    <n v="5.4"/>
  </r>
  <r>
    <x v="6"/>
    <x v="1"/>
    <x v="8"/>
    <n v="556"/>
    <x v="1"/>
    <s v="Outpatient"/>
    <n v="160"/>
    <n v="65"/>
    <n v="15053"/>
    <n v="4.3"/>
    <n v="10.6"/>
    <n v="2.5"/>
  </r>
  <r>
    <x v="6"/>
    <x v="1"/>
    <x v="9"/>
    <n v="555"/>
    <x v="0"/>
    <s v="Outpatient"/>
    <n v="293"/>
    <n v="50"/>
    <n v="15601"/>
    <n v="3.2"/>
    <n v="18.8"/>
    <n v="5.9"/>
  </r>
  <r>
    <x v="6"/>
    <x v="1"/>
    <x v="9"/>
    <n v="556"/>
    <x v="1"/>
    <s v="Outpatient"/>
    <n v="205"/>
    <n v="50"/>
    <n v="15601"/>
    <n v="3.2"/>
    <n v="13.1"/>
    <n v="4.0999999999999996"/>
  </r>
  <r>
    <x v="6"/>
    <x v="1"/>
    <x v="3"/>
    <n v="555"/>
    <x v="0"/>
    <s v="Outpatient"/>
    <n v="287"/>
    <n v="51"/>
    <n v="16246"/>
    <n v="3.1"/>
    <n v="17.7"/>
    <n v="5.6"/>
  </r>
  <r>
    <x v="6"/>
    <x v="1"/>
    <x v="3"/>
    <n v="556"/>
    <x v="1"/>
    <s v="Outpatient"/>
    <n v="226"/>
    <n v="50"/>
    <n v="16246"/>
    <n v="3.1"/>
    <n v="13.9"/>
    <n v="4.5"/>
  </r>
  <r>
    <x v="6"/>
    <x v="1"/>
    <x v="4"/>
    <n v="555"/>
    <x v="0"/>
    <s v="Outpatient"/>
    <n v="368"/>
    <n v="52"/>
    <n v="16522"/>
    <n v="3.1"/>
    <n v="22.3"/>
    <n v="7.1"/>
  </r>
  <r>
    <x v="6"/>
    <x v="1"/>
    <x v="4"/>
    <n v="556"/>
    <x v="1"/>
    <s v="Outpatient"/>
    <n v="222"/>
    <n v="50"/>
    <n v="16522"/>
    <n v="3"/>
    <n v="13.4"/>
    <n v="4.4000000000000004"/>
  </r>
  <r>
    <x v="6"/>
    <x v="1"/>
    <x v="5"/>
    <n v="555"/>
    <x v="0"/>
    <s v="Outpatient"/>
    <n v="355"/>
    <n v="57"/>
    <n v="17413"/>
    <n v="3.3"/>
    <n v="20.399999999999999"/>
    <n v="6.2"/>
  </r>
  <r>
    <x v="6"/>
    <x v="1"/>
    <x v="5"/>
    <n v="556"/>
    <x v="1"/>
    <s v="Outpatient"/>
    <n v="302"/>
    <n v="65"/>
    <n v="17413"/>
    <n v="3.7"/>
    <n v="17.3"/>
    <n v="4.5999999999999996"/>
  </r>
  <r>
    <x v="6"/>
    <x v="1"/>
    <x v="0"/>
    <n v="555"/>
    <x v="0"/>
    <s v="Outpatient"/>
    <n v="461"/>
    <n v="67"/>
    <n v="19947"/>
    <n v="3.4"/>
    <n v="23.1"/>
    <n v="6.9"/>
  </r>
  <r>
    <x v="6"/>
    <x v="1"/>
    <x v="0"/>
    <n v="556"/>
    <x v="1"/>
    <s v="Outpatient"/>
    <n v="315"/>
    <n v="69"/>
    <n v="19947"/>
    <n v="3.5"/>
    <n v="15.8"/>
    <n v="4.5999999999999996"/>
  </r>
  <r>
    <x v="6"/>
    <x v="1"/>
    <x v="1"/>
    <n v="555"/>
    <x v="0"/>
    <s v="Outpatient"/>
    <n v="421"/>
    <n v="78"/>
    <n v="20452"/>
    <n v="3.8"/>
    <n v="20.6"/>
    <n v="5.4"/>
  </r>
  <r>
    <x v="6"/>
    <x v="1"/>
    <x v="1"/>
    <n v="556"/>
    <x v="1"/>
    <s v="Outpatient"/>
    <n v="434"/>
    <n v="84"/>
    <n v="20452"/>
    <n v="4.0999999999999996"/>
    <n v="21.2"/>
    <n v="5.2"/>
  </r>
  <r>
    <x v="6"/>
    <x v="1"/>
    <x v="2"/>
    <n v="555"/>
    <x v="0"/>
    <s v="Outpatient"/>
    <n v="486"/>
    <n v="74"/>
    <n v="20817"/>
    <n v="3.6"/>
    <n v="23.3"/>
    <n v="6.6"/>
  </r>
  <r>
    <x v="6"/>
    <x v="1"/>
    <x v="2"/>
    <n v="556"/>
    <x v="1"/>
    <s v="Outpatient"/>
    <n v="334"/>
    <n v="84"/>
    <n v="20817"/>
    <n v="4"/>
    <n v="16"/>
    <n v="4"/>
  </r>
  <r>
    <x v="6"/>
    <x v="1"/>
    <x v="6"/>
    <n v="555"/>
    <x v="0"/>
    <s v="Outpatient"/>
    <n v="527"/>
    <n v="84"/>
    <n v="21795"/>
    <n v="3.9"/>
    <n v="24.2"/>
    <n v="6.3"/>
  </r>
  <r>
    <x v="6"/>
    <x v="1"/>
    <x v="6"/>
    <n v="556"/>
    <x v="1"/>
    <s v="Outpatient"/>
    <n v="423"/>
    <n v="84"/>
    <n v="21795"/>
    <n v="3.9"/>
    <n v="19.399999999999999"/>
    <n v="5"/>
  </r>
  <r>
    <x v="7"/>
    <x v="0"/>
    <x v="11"/>
    <n v="556"/>
    <x v="1"/>
    <s v="Outpatient"/>
    <n v="27"/>
    <n v="2"/>
    <n v="4910"/>
    <n v="0.4"/>
    <n v="5.5"/>
    <n v="13.5"/>
  </r>
  <r>
    <x v="7"/>
    <x v="0"/>
    <x v="7"/>
    <n v="556"/>
    <x v="1"/>
    <s v="Outpatient"/>
    <n v="9"/>
    <n v="2"/>
    <n v="4917"/>
    <n v="0.4"/>
    <n v="1.8"/>
    <n v="4.5"/>
  </r>
  <r>
    <x v="7"/>
    <x v="0"/>
    <x v="8"/>
    <n v="556"/>
    <x v="1"/>
    <s v="Outpatient"/>
    <n v="2"/>
    <n v="1"/>
    <n v="4920"/>
    <n v="0.2"/>
    <n v="0.4"/>
    <n v="2"/>
  </r>
  <r>
    <x v="7"/>
    <x v="0"/>
    <x v="9"/>
    <n v="556"/>
    <x v="1"/>
    <s v="Outpatient"/>
    <n v="2"/>
    <n v="1"/>
    <n v="4916"/>
    <n v="0.2"/>
    <n v="0.4"/>
    <n v="2"/>
  </r>
  <r>
    <x v="7"/>
    <x v="0"/>
    <x v="3"/>
    <n v="555"/>
    <x v="0"/>
    <s v="Outpatient"/>
    <n v="2"/>
    <n v="1"/>
    <n v="4933"/>
    <n v="0.2"/>
    <n v="0.4"/>
    <n v="2"/>
  </r>
  <r>
    <x v="7"/>
    <x v="0"/>
    <x v="3"/>
    <n v="556"/>
    <x v="1"/>
    <s v="Outpatient"/>
    <n v="3"/>
    <n v="1"/>
    <n v="4933"/>
    <n v="0.2"/>
    <n v="0.6"/>
    <n v="3"/>
  </r>
  <r>
    <x v="7"/>
    <x v="0"/>
    <x v="4"/>
    <n v="555"/>
    <x v="0"/>
    <s v="Outpatient"/>
    <n v="1"/>
    <n v="1"/>
    <n v="4652"/>
    <n v="0.2"/>
    <n v="0.2"/>
    <n v="1"/>
  </r>
  <r>
    <x v="7"/>
    <x v="0"/>
    <x v="5"/>
    <n v="555"/>
    <x v="0"/>
    <s v="Outpatient"/>
    <n v="10"/>
    <n v="2"/>
    <n v="4692"/>
    <n v="0.4"/>
    <n v="2.1"/>
    <n v="5"/>
  </r>
  <r>
    <x v="7"/>
    <x v="0"/>
    <x v="0"/>
    <n v="555"/>
    <x v="0"/>
    <s v="Outpatient"/>
    <n v="11"/>
    <n v="3"/>
    <n v="5087"/>
    <n v="0.6"/>
    <n v="2.2000000000000002"/>
    <n v="3.7"/>
  </r>
  <r>
    <x v="7"/>
    <x v="0"/>
    <x v="1"/>
    <n v="555"/>
    <x v="0"/>
    <s v="Outpatient"/>
    <n v="5"/>
    <n v="3"/>
    <n v="5119"/>
    <n v="0.6"/>
    <n v="1"/>
    <n v="1.7"/>
  </r>
  <r>
    <x v="7"/>
    <x v="0"/>
    <x v="2"/>
    <n v="555"/>
    <x v="0"/>
    <s v="Outpatient"/>
    <n v="24"/>
    <n v="2"/>
    <n v="5268"/>
    <n v="0.4"/>
    <n v="4.5999999999999996"/>
    <n v="12"/>
  </r>
  <r>
    <x v="7"/>
    <x v="0"/>
    <x v="6"/>
    <n v="555"/>
    <x v="0"/>
    <s v="Outpatient"/>
    <n v="11"/>
    <n v="2"/>
    <n v="5611"/>
    <n v="0.4"/>
    <n v="2"/>
    <n v="5.5"/>
  </r>
  <r>
    <x v="7"/>
    <x v="1"/>
    <x v="11"/>
    <n v="555"/>
    <x v="0"/>
    <s v="Outpatient"/>
    <n v="11"/>
    <n v="1"/>
    <n v="5154"/>
    <n v="0.2"/>
    <n v="2.1"/>
    <n v="11"/>
  </r>
  <r>
    <x v="7"/>
    <x v="1"/>
    <x v="11"/>
    <n v="556"/>
    <x v="1"/>
    <s v="Outpatient"/>
    <n v="9"/>
    <n v="1"/>
    <n v="5154"/>
    <n v="0.2"/>
    <n v="1.7"/>
    <n v="9"/>
  </r>
  <r>
    <x v="7"/>
    <x v="1"/>
    <x v="7"/>
    <n v="555"/>
    <x v="0"/>
    <s v="Outpatient"/>
    <n v="17"/>
    <n v="1"/>
    <n v="5088"/>
    <n v="0.2"/>
    <n v="3.3"/>
    <n v="17"/>
  </r>
  <r>
    <x v="7"/>
    <x v="1"/>
    <x v="7"/>
    <n v="556"/>
    <x v="1"/>
    <s v="Outpatient"/>
    <n v="4"/>
    <n v="1"/>
    <n v="5088"/>
    <n v="0.2"/>
    <n v="0.8"/>
    <n v="4"/>
  </r>
  <r>
    <x v="7"/>
    <x v="1"/>
    <x v="8"/>
    <n v="556"/>
    <x v="1"/>
    <s v="Outpatient"/>
    <n v="4"/>
    <n v="1"/>
    <n v="5160"/>
    <n v="0.2"/>
    <n v="0.8"/>
    <n v="4"/>
  </r>
  <r>
    <x v="7"/>
    <x v="1"/>
    <x v="9"/>
    <n v="555"/>
    <x v="0"/>
    <s v="Outpatient"/>
    <n v="16"/>
    <n v="1"/>
    <n v="5201"/>
    <n v="0.2"/>
    <n v="3.1"/>
    <n v="16"/>
  </r>
  <r>
    <x v="7"/>
    <x v="1"/>
    <x v="9"/>
    <n v="556"/>
    <x v="1"/>
    <s v="Outpatient"/>
    <n v="2"/>
    <n v="1"/>
    <n v="5201"/>
    <n v="0.2"/>
    <n v="0.4"/>
    <n v="2"/>
  </r>
  <r>
    <x v="7"/>
    <x v="1"/>
    <x v="3"/>
    <n v="555"/>
    <x v="0"/>
    <s v="Outpatient"/>
    <n v="1"/>
    <n v="1"/>
    <n v="5162"/>
    <n v="0.2"/>
    <n v="0.2"/>
    <n v="1"/>
  </r>
  <r>
    <x v="7"/>
    <x v="1"/>
    <x v="3"/>
    <n v="556"/>
    <x v="1"/>
    <s v="Outpatient"/>
    <n v="2"/>
    <n v="1"/>
    <n v="5162"/>
    <n v="0.2"/>
    <n v="0.4"/>
    <n v="2"/>
  </r>
  <r>
    <x v="7"/>
    <x v="1"/>
    <x v="4"/>
    <n v="555"/>
    <x v="0"/>
    <s v="Outpatient"/>
    <n v="3"/>
    <n v="1"/>
    <n v="4972"/>
    <n v="0.2"/>
    <n v="0.6"/>
    <n v="3"/>
  </r>
  <r>
    <x v="7"/>
    <x v="1"/>
    <x v="5"/>
    <n v="555"/>
    <x v="0"/>
    <s v="Outpatient"/>
    <n v="176"/>
    <n v="1"/>
    <n v="5061"/>
    <n v="0.2"/>
    <n v="34.799999999999997"/>
    <n v="176"/>
  </r>
  <r>
    <x v="7"/>
    <x v="1"/>
    <x v="0"/>
    <n v="555"/>
    <x v="0"/>
    <s v="Outpatient"/>
    <n v="33"/>
    <n v="3"/>
    <n v="5362"/>
    <n v="0.6"/>
    <n v="6.2"/>
    <n v="11"/>
  </r>
  <r>
    <x v="7"/>
    <x v="1"/>
    <x v="1"/>
    <n v="555"/>
    <x v="0"/>
    <s v="Outpatient"/>
    <n v="26"/>
    <n v="1"/>
    <n v="5402"/>
    <n v="0.2"/>
    <n v="4.8"/>
    <n v="26"/>
  </r>
  <r>
    <x v="7"/>
    <x v="1"/>
    <x v="2"/>
    <n v="555"/>
    <x v="0"/>
    <s v="Outpatient"/>
    <n v="39"/>
    <n v="3"/>
    <n v="5515"/>
    <n v="0.5"/>
    <n v="7.1"/>
    <n v="13"/>
  </r>
  <r>
    <x v="7"/>
    <x v="1"/>
    <x v="6"/>
    <n v="555"/>
    <x v="0"/>
    <s v="Outpatient"/>
    <n v="34"/>
    <n v="2"/>
    <n v="5746"/>
    <n v="0.3"/>
    <n v="5.9"/>
    <n v="17"/>
  </r>
  <r>
    <x v="7"/>
    <x v="1"/>
    <x v="6"/>
    <n v="556"/>
    <x v="1"/>
    <s v="Outpatient"/>
    <n v="16"/>
    <n v="2"/>
    <n v="5746"/>
    <n v="0.3"/>
    <n v="2.8"/>
    <n v="8"/>
  </r>
  <r>
    <x v="8"/>
    <x v="0"/>
    <x v="11"/>
    <n v="555"/>
    <x v="0"/>
    <s v="Outpatient"/>
    <n v="166"/>
    <n v="23"/>
    <n v="5622"/>
    <n v="4.0999999999999996"/>
    <n v="29.5"/>
    <n v="7.2"/>
  </r>
  <r>
    <x v="8"/>
    <x v="0"/>
    <x v="11"/>
    <n v="556"/>
    <x v="1"/>
    <s v="Outpatient"/>
    <n v="68"/>
    <n v="16"/>
    <n v="5622"/>
    <n v="2.8"/>
    <n v="12.1"/>
    <n v="4.2"/>
  </r>
  <r>
    <x v="8"/>
    <x v="0"/>
    <x v="7"/>
    <n v="555"/>
    <x v="0"/>
    <s v="Outpatient"/>
    <n v="194"/>
    <n v="23"/>
    <n v="5690"/>
    <n v="4"/>
    <n v="34.1"/>
    <n v="8.4"/>
  </r>
  <r>
    <x v="8"/>
    <x v="0"/>
    <x v="7"/>
    <n v="556"/>
    <x v="1"/>
    <s v="Outpatient"/>
    <n v="24"/>
    <n v="13"/>
    <n v="5690"/>
    <n v="2.2999999999999998"/>
    <n v="4.2"/>
    <n v="1.8"/>
  </r>
  <r>
    <x v="8"/>
    <x v="0"/>
    <x v="8"/>
    <n v="555"/>
    <x v="0"/>
    <s v="Outpatient"/>
    <n v="150"/>
    <n v="26"/>
    <n v="5588"/>
    <n v="4.7"/>
    <n v="26.8"/>
    <n v="5.8"/>
  </r>
  <r>
    <x v="8"/>
    <x v="0"/>
    <x v="8"/>
    <n v="556"/>
    <x v="1"/>
    <s v="Outpatient"/>
    <n v="46"/>
    <n v="12"/>
    <n v="5588"/>
    <n v="2.1"/>
    <n v="8.1999999999999993"/>
    <n v="3.8"/>
  </r>
  <r>
    <x v="8"/>
    <x v="0"/>
    <x v="9"/>
    <n v="555"/>
    <x v="0"/>
    <s v="Outpatient"/>
    <n v="117"/>
    <n v="21"/>
    <n v="5422"/>
    <n v="3.9"/>
    <n v="21.6"/>
    <n v="5.6"/>
  </r>
  <r>
    <x v="8"/>
    <x v="0"/>
    <x v="9"/>
    <n v="556"/>
    <x v="1"/>
    <s v="Outpatient"/>
    <n v="53"/>
    <n v="11"/>
    <n v="5422"/>
    <n v="2"/>
    <n v="9.8000000000000007"/>
    <n v="4.8"/>
  </r>
  <r>
    <x v="8"/>
    <x v="0"/>
    <x v="3"/>
    <n v="555"/>
    <x v="0"/>
    <s v="Outpatient"/>
    <n v="86"/>
    <n v="21"/>
    <n v="5585"/>
    <n v="3.8"/>
    <n v="15.4"/>
    <n v="4.0999999999999996"/>
  </r>
  <r>
    <x v="8"/>
    <x v="0"/>
    <x v="3"/>
    <n v="556"/>
    <x v="1"/>
    <s v="Outpatient"/>
    <n v="36"/>
    <n v="12"/>
    <n v="5585"/>
    <n v="2.1"/>
    <n v="6.4"/>
    <n v="3"/>
  </r>
  <r>
    <x v="8"/>
    <x v="0"/>
    <x v="4"/>
    <n v="555"/>
    <x v="0"/>
    <s v="Outpatient"/>
    <n v="184"/>
    <n v="14"/>
    <n v="5718"/>
    <n v="2.4"/>
    <n v="32.200000000000003"/>
    <n v="13.1"/>
  </r>
  <r>
    <x v="8"/>
    <x v="0"/>
    <x v="4"/>
    <n v="556"/>
    <x v="1"/>
    <s v="Outpatient"/>
    <n v="37"/>
    <n v="14"/>
    <n v="5718"/>
    <n v="2.4"/>
    <n v="6.5"/>
    <n v="2.6"/>
  </r>
  <r>
    <x v="8"/>
    <x v="0"/>
    <x v="5"/>
    <n v="555"/>
    <x v="0"/>
    <s v="Outpatient"/>
    <n v="73"/>
    <n v="19"/>
    <n v="5686"/>
    <n v="3.3"/>
    <n v="12.8"/>
    <n v="3.8"/>
  </r>
  <r>
    <x v="8"/>
    <x v="0"/>
    <x v="5"/>
    <n v="556"/>
    <x v="1"/>
    <s v="Outpatient"/>
    <n v="42"/>
    <n v="13"/>
    <n v="5686"/>
    <n v="2.2999999999999998"/>
    <n v="7.4"/>
    <n v="3.2"/>
  </r>
  <r>
    <x v="8"/>
    <x v="0"/>
    <x v="0"/>
    <n v="555"/>
    <x v="0"/>
    <s v="Outpatient"/>
    <n v="93"/>
    <n v="13"/>
    <n v="5804"/>
    <n v="2.2000000000000002"/>
    <n v="16"/>
    <n v="7.2"/>
  </r>
  <r>
    <x v="8"/>
    <x v="0"/>
    <x v="0"/>
    <n v="556"/>
    <x v="1"/>
    <s v="Outpatient"/>
    <n v="32"/>
    <n v="12"/>
    <n v="5804"/>
    <n v="2.1"/>
    <n v="5.5"/>
    <n v="2.7"/>
  </r>
  <r>
    <x v="8"/>
    <x v="0"/>
    <x v="1"/>
    <n v="555"/>
    <x v="0"/>
    <s v="Outpatient"/>
    <n v="95"/>
    <n v="19"/>
    <n v="6025"/>
    <n v="3.2"/>
    <n v="15.8"/>
    <n v="5"/>
  </r>
  <r>
    <x v="8"/>
    <x v="0"/>
    <x v="1"/>
    <n v="556"/>
    <x v="1"/>
    <s v="Outpatient"/>
    <n v="76"/>
    <n v="20"/>
    <n v="6025"/>
    <n v="3.3"/>
    <n v="12.6"/>
    <n v="3.8"/>
  </r>
  <r>
    <x v="8"/>
    <x v="0"/>
    <x v="2"/>
    <n v="555"/>
    <x v="0"/>
    <s v="Outpatient"/>
    <n v="113"/>
    <n v="21"/>
    <n v="6872"/>
    <n v="3.1"/>
    <n v="16.399999999999999"/>
    <n v="5.4"/>
  </r>
  <r>
    <x v="8"/>
    <x v="0"/>
    <x v="2"/>
    <n v="556"/>
    <x v="1"/>
    <s v="Outpatient"/>
    <n v="119"/>
    <n v="26"/>
    <n v="6872"/>
    <n v="3.8"/>
    <n v="17.3"/>
    <n v="4.5999999999999996"/>
  </r>
  <r>
    <x v="8"/>
    <x v="0"/>
    <x v="6"/>
    <n v="555"/>
    <x v="0"/>
    <s v="Outpatient"/>
    <n v="110"/>
    <n v="26"/>
    <n v="7642"/>
    <n v="3.4"/>
    <n v="14.4"/>
    <n v="4.2"/>
  </r>
  <r>
    <x v="8"/>
    <x v="0"/>
    <x v="6"/>
    <n v="556"/>
    <x v="1"/>
    <s v="Outpatient"/>
    <n v="153"/>
    <n v="32"/>
    <n v="7642"/>
    <n v="4.2"/>
    <n v="20"/>
    <n v="4.8"/>
  </r>
  <r>
    <x v="8"/>
    <x v="1"/>
    <x v="11"/>
    <n v="555"/>
    <x v="0"/>
    <s v="Outpatient"/>
    <n v="25"/>
    <n v="5"/>
    <n v="4684"/>
    <n v="1.1000000000000001"/>
    <n v="5.3"/>
    <n v="5"/>
  </r>
  <r>
    <x v="8"/>
    <x v="1"/>
    <x v="11"/>
    <n v="556"/>
    <x v="1"/>
    <s v="Outpatient"/>
    <n v="88"/>
    <n v="23"/>
    <n v="4684"/>
    <n v="4.9000000000000004"/>
    <n v="18.8"/>
    <n v="3.8"/>
  </r>
  <r>
    <x v="8"/>
    <x v="1"/>
    <x v="7"/>
    <n v="555"/>
    <x v="0"/>
    <s v="Outpatient"/>
    <n v="36"/>
    <n v="7"/>
    <n v="4754"/>
    <n v="1.5"/>
    <n v="7.6"/>
    <n v="5.0999999999999996"/>
  </r>
  <r>
    <x v="8"/>
    <x v="1"/>
    <x v="7"/>
    <n v="556"/>
    <x v="1"/>
    <s v="Outpatient"/>
    <n v="78"/>
    <n v="17"/>
    <n v="4754"/>
    <n v="3.6"/>
    <n v="16.399999999999999"/>
    <n v="4.5999999999999996"/>
  </r>
  <r>
    <x v="8"/>
    <x v="1"/>
    <x v="8"/>
    <n v="555"/>
    <x v="0"/>
    <s v="Outpatient"/>
    <n v="66"/>
    <n v="9"/>
    <n v="4786"/>
    <n v="1.9"/>
    <n v="13.8"/>
    <n v="7.3"/>
  </r>
  <r>
    <x v="8"/>
    <x v="1"/>
    <x v="8"/>
    <n v="556"/>
    <x v="1"/>
    <s v="Outpatient"/>
    <n v="78"/>
    <n v="19"/>
    <n v="4786"/>
    <n v="4"/>
    <n v="16.3"/>
    <n v="4.0999999999999996"/>
  </r>
  <r>
    <x v="8"/>
    <x v="1"/>
    <x v="9"/>
    <n v="555"/>
    <x v="0"/>
    <s v="Outpatient"/>
    <n v="38"/>
    <n v="8"/>
    <n v="4657"/>
    <n v="1.7"/>
    <n v="8.1999999999999993"/>
    <n v="4.8"/>
  </r>
  <r>
    <x v="8"/>
    <x v="1"/>
    <x v="9"/>
    <n v="556"/>
    <x v="1"/>
    <s v="Outpatient"/>
    <n v="52"/>
    <n v="12"/>
    <n v="4657"/>
    <n v="2.6"/>
    <n v="11.2"/>
    <n v="4.3"/>
  </r>
  <r>
    <x v="8"/>
    <x v="1"/>
    <x v="3"/>
    <n v="555"/>
    <x v="0"/>
    <s v="Outpatient"/>
    <n v="52"/>
    <n v="12"/>
    <n v="4857"/>
    <n v="2.5"/>
    <n v="10.7"/>
    <n v="4.3"/>
  </r>
  <r>
    <x v="8"/>
    <x v="1"/>
    <x v="3"/>
    <n v="556"/>
    <x v="1"/>
    <s v="Outpatient"/>
    <n v="57"/>
    <n v="17"/>
    <n v="4857"/>
    <n v="3.5"/>
    <n v="11.7"/>
    <n v="3.4"/>
  </r>
  <r>
    <x v="8"/>
    <x v="1"/>
    <x v="4"/>
    <n v="555"/>
    <x v="0"/>
    <s v="Outpatient"/>
    <n v="23"/>
    <n v="9"/>
    <n v="5005"/>
    <n v="1.8"/>
    <n v="4.5999999999999996"/>
    <n v="2.6"/>
  </r>
  <r>
    <x v="8"/>
    <x v="1"/>
    <x v="4"/>
    <n v="556"/>
    <x v="1"/>
    <s v="Outpatient"/>
    <n v="31"/>
    <n v="12"/>
    <n v="5005"/>
    <n v="2.4"/>
    <n v="6.2"/>
    <n v="2.6"/>
  </r>
  <r>
    <x v="8"/>
    <x v="1"/>
    <x v="5"/>
    <n v="555"/>
    <x v="0"/>
    <s v="Outpatient"/>
    <n v="55"/>
    <n v="12"/>
    <n v="5032"/>
    <n v="2.4"/>
    <n v="10.9"/>
    <n v="4.5999999999999996"/>
  </r>
  <r>
    <x v="8"/>
    <x v="1"/>
    <x v="5"/>
    <n v="556"/>
    <x v="1"/>
    <s v="Outpatient"/>
    <n v="55"/>
    <n v="13"/>
    <n v="5032"/>
    <n v="2.6"/>
    <n v="10.9"/>
    <n v="4.2"/>
  </r>
  <r>
    <x v="8"/>
    <x v="1"/>
    <x v="0"/>
    <n v="555"/>
    <x v="0"/>
    <s v="Outpatient"/>
    <n v="71"/>
    <n v="13"/>
    <n v="5235"/>
    <n v="2.5"/>
    <n v="13.6"/>
    <n v="5.5"/>
  </r>
  <r>
    <x v="8"/>
    <x v="1"/>
    <x v="0"/>
    <n v="556"/>
    <x v="1"/>
    <s v="Outpatient"/>
    <n v="65"/>
    <n v="15"/>
    <n v="5235"/>
    <n v="2.9"/>
    <n v="12.4"/>
    <n v="4.3"/>
  </r>
  <r>
    <x v="8"/>
    <x v="1"/>
    <x v="1"/>
    <n v="555"/>
    <x v="0"/>
    <s v="Outpatient"/>
    <n v="56"/>
    <n v="15"/>
    <n v="5468"/>
    <n v="2.7"/>
    <n v="10.199999999999999"/>
    <n v="3.7"/>
  </r>
  <r>
    <x v="8"/>
    <x v="1"/>
    <x v="1"/>
    <n v="556"/>
    <x v="1"/>
    <s v="Outpatient"/>
    <n v="92"/>
    <n v="20"/>
    <n v="5468"/>
    <n v="3.7"/>
    <n v="16.8"/>
    <n v="4.5999999999999996"/>
  </r>
  <r>
    <x v="8"/>
    <x v="1"/>
    <x v="2"/>
    <n v="555"/>
    <x v="0"/>
    <s v="Outpatient"/>
    <n v="130"/>
    <n v="19"/>
    <n v="6287"/>
    <n v="3"/>
    <n v="20.7"/>
    <n v="6.8"/>
  </r>
  <r>
    <x v="8"/>
    <x v="1"/>
    <x v="2"/>
    <n v="556"/>
    <x v="1"/>
    <s v="Outpatient"/>
    <n v="137"/>
    <n v="30"/>
    <n v="6287"/>
    <n v="4.8"/>
    <n v="21.8"/>
    <n v="4.5999999999999996"/>
  </r>
  <r>
    <x v="8"/>
    <x v="1"/>
    <x v="6"/>
    <n v="555"/>
    <x v="0"/>
    <s v="Outpatient"/>
    <n v="149"/>
    <n v="26"/>
    <n v="7064"/>
    <n v="3.7"/>
    <n v="21.1"/>
    <n v="5.7"/>
  </r>
  <r>
    <x v="8"/>
    <x v="1"/>
    <x v="6"/>
    <n v="556"/>
    <x v="1"/>
    <s v="Outpatient"/>
    <n v="149"/>
    <n v="34"/>
    <n v="7064"/>
    <n v="4.8"/>
    <n v="21.1"/>
    <n v="4.4000000000000004"/>
  </r>
  <r>
    <x v="9"/>
    <x v="0"/>
    <x v="11"/>
    <n v="555"/>
    <x v="0"/>
    <s v="Outpatient"/>
    <n v="174"/>
    <n v="18"/>
    <n v="7433"/>
    <n v="2.4"/>
    <n v="23.4"/>
    <n v="9.6999999999999993"/>
  </r>
  <r>
    <x v="9"/>
    <x v="0"/>
    <x v="11"/>
    <n v="556"/>
    <x v="1"/>
    <s v="Outpatient"/>
    <n v="54"/>
    <n v="16"/>
    <n v="7433"/>
    <n v="2.2000000000000002"/>
    <n v="7.3"/>
    <n v="3.4"/>
  </r>
  <r>
    <x v="9"/>
    <x v="0"/>
    <x v="7"/>
    <n v="555"/>
    <x v="0"/>
    <s v="Outpatient"/>
    <n v="59"/>
    <n v="13"/>
    <n v="7490"/>
    <n v="1.7"/>
    <n v="7.9"/>
    <n v="4.5"/>
  </r>
  <r>
    <x v="9"/>
    <x v="0"/>
    <x v="7"/>
    <n v="556"/>
    <x v="1"/>
    <s v="Outpatient"/>
    <n v="70"/>
    <n v="18"/>
    <n v="7490"/>
    <n v="2.4"/>
    <n v="9.3000000000000007"/>
    <n v="3.9"/>
  </r>
  <r>
    <x v="9"/>
    <x v="0"/>
    <x v="8"/>
    <n v="555"/>
    <x v="0"/>
    <s v="Outpatient"/>
    <n v="65"/>
    <n v="13"/>
    <n v="7529"/>
    <n v="1.7"/>
    <n v="8.6"/>
    <n v="5"/>
  </r>
  <r>
    <x v="9"/>
    <x v="0"/>
    <x v="8"/>
    <n v="556"/>
    <x v="1"/>
    <s v="Outpatient"/>
    <n v="32"/>
    <n v="12"/>
    <n v="7529"/>
    <n v="1.6"/>
    <n v="4.3"/>
    <n v="2.7"/>
  </r>
  <r>
    <x v="9"/>
    <x v="0"/>
    <x v="9"/>
    <n v="555"/>
    <x v="0"/>
    <s v="Outpatient"/>
    <n v="82"/>
    <n v="21"/>
    <n v="7597"/>
    <n v="2.8"/>
    <n v="10.8"/>
    <n v="3.9"/>
  </r>
  <r>
    <x v="9"/>
    <x v="0"/>
    <x v="9"/>
    <n v="556"/>
    <x v="1"/>
    <s v="Outpatient"/>
    <n v="29"/>
    <n v="15"/>
    <n v="7597"/>
    <n v="2"/>
    <n v="3.8"/>
    <n v="1.9"/>
  </r>
  <r>
    <x v="9"/>
    <x v="0"/>
    <x v="3"/>
    <n v="555"/>
    <x v="0"/>
    <s v="Outpatient"/>
    <n v="52"/>
    <n v="17"/>
    <n v="7801"/>
    <n v="2.2000000000000002"/>
    <n v="6.7"/>
    <n v="3.1"/>
  </r>
  <r>
    <x v="9"/>
    <x v="0"/>
    <x v="3"/>
    <n v="556"/>
    <x v="1"/>
    <s v="Outpatient"/>
    <n v="52"/>
    <n v="22"/>
    <n v="7801"/>
    <n v="2.8"/>
    <n v="6.7"/>
    <n v="2.4"/>
  </r>
  <r>
    <x v="9"/>
    <x v="0"/>
    <x v="4"/>
    <n v="555"/>
    <x v="0"/>
    <s v="Outpatient"/>
    <n v="57"/>
    <n v="19"/>
    <n v="8003"/>
    <n v="2.4"/>
    <n v="7.1"/>
    <n v="3"/>
  </r>
  <r>
    <x v="9"/>
    <x v="0"/>
    <x v="4"/>
    <n v="556"/>
    <x v="1"/>
    <s v="Outpatient"/>
    <n v="58"/>
    <n v="22"/>
    <n v="8003"/>
    <n v="2.7"/>
    <n v="7.2"/>
    <n v="2.6"/>
  </r>
  <r>
    <x v="9"/>
    <x v="0"/>
    <x v="5"/>
    <n v="555"/>
    <x v="0"/>
    <s v="Outpatient"/>
    <n v="74"/>
    <n v="17"/>
    <n v="8176"/>
    <n v="2.1"/>
    <n v="9.1"/>
    <n v="4.4000000000000004"/>
  </r>
  <r>
    <x v="9"/>
    <x v="0"/>
    <x v="5"/>
    <n v="556"/>
    <x v="1"/>
    <s v="Outpatient"/>
    <n v="72"/>
    <n v="21"/>
    <n v="8176"/>
    <n v="2.6"/>
    <n v="8.8000000000000007"/>
    <n v="3.4"/>
  </r>
  <r>
    <x v="9"/>
    <x v="0"/>
    <x v="0"/>
    <n v="555"/>
    <x v="0"/>
    <s v="Outpatient"/>
    <n v="80"/>
    <n v="15"/>
    <n v="8326"/>
    <n v="1.8"/>
    <n v="9.6"/>
    <n v="5.3"/>
  </r>
  <r>
    <x v="9"/>
    <x v="0"/>
    <x v="0"/>
    <n v="556"/>
    <x v="1"/>
    <s v="Outpatient"/>
    <n v="36"/>
    <n v="13"/>
    <n v="8326"/>
    <n v="1.6"/>
    <n v="4.3"/>
    <n v="2.8"/>
  </r>
  <r>
    <x v="9"/>
    <x v="0"/>
    <x v="1"/>
    <n v="555"/>
    <x v="0"/>
    <s v="Outpatient"/>
    <n v="122"/>
    <n v="23"/>
    <n v="8478"/>
    <n v="2.7"/>
    <n v="14.4"/>
    <n v="5.3"/>
  </r>
  <r>
    <x v="9"/>
    <x v="0"/>
    <x v="1"/>
    <n v="556"/>
    <x v="1"/>
    <s v="Outpatient"/>
    <n v="33"/>
    <n v="16"/>
    <n v="8478"/>
    <n v="1.9"/>
    <n v="3.9"/>
    <n v="2.1"/>
  </r>
  <r>
    <x v="9"/>
    <x v="0"/>
    <x v="2"/>
    <n v="555"/>
    <x v="0"/>
    <s v="Outpatient"/>
    <n v="143"/>
    <n v="29"/>
    <n v="8955"/>
    <n v="3.2"/>
    <n v="16"/>
    <n v="4.9000000000000004"/>
  </r>
  <r>
    <x v="9"/>
    <x v="0"/>
    <x v="2"/>
    <n v="556"/>
    <x v="1"/>
    <s v="Outpatient"/>
    <n v="95"/>
    <n v="19"/>
    <n v="8955"/>
    <n v="2.1"/>
    <n v="10.6"/>
    <n v="5"/>
  </r>
  <r>
    <x v="9"/>
    <x v="0"/>
    <x v="6"/>
    <n v="555"/>
    <x v="0"/>
    <s v="Outpatient"/>
    <n v="149"/>
    <n v="38"/>
    <n v="9435"/>
    <n v="4"/>
    <n v="15.8"/>
    <n v="3.9"/>
  </r>
  <r>
    <x v="9"/>
    <x v="0"/>
    <x v="6"/>
    <n v="556"/>
    <x v="1"/>
    <s v="Outpatient"/>
    <n v="102"/>
    <n v="20"/>
    <n v="9435"/>
    <n v="2.1"/>
    <n v="10.8"/>
    <n v="5.0999999999999996"/>
  </r>
  <r>
    <x v="9"/>
    <x v="1"/>
    <x v="11"/>
    <n v="555"/>
    <x v="0"/>
    <s v="Outpatient"/>
    <n v="14"/>
    <n v="5"/>
    <n v="4574"/>
    <n v="1.1000000000000001"/>
    <n v="3.1"/>
    <n v="2.8"/>
  </r>
  <r>
    <x v="9"/>
    <x v="1"/>
    <x v="11"/>
    <n v="556"/>
    <x v="1"/>
    <s v="Outpatient"/>
    <n v="58"/>
    <n v="17"/>
    <n v="4574"/>
    <n v="3.7"/>
    <n v="12.7"/>
    <n v="3.4"/>
  </r>
  <r>
    <x v="9"/>
    <x v="1"/>
    <x v="7"/>
    <n v="555"/>
    <x v="0"/>
    <s v="Outpatient"/>
    <n v="36"/>
    <n v="5"/>
    <n v="4644"/>
    <n v="1.1000000000000001"/>
    <n v="7.8"/>
    <n v="7.2"/>
  </r>
  <r>
    <x v="9"/>
    <x v="1"/>
    <x v="7"/>
    <n v="556"/>
    <x v="1"/>
    <s v="Outpatient"/>
    <n v="41"/>
    <n v="14"/>
    <n v="4644"/>
    <n v="3"/>
    <n v="8.8000000000000007"/>
    <n v="2.9"/>
  </r>
  <r>
    <x v="9"/>
    <x v="1"/>
    <x v="8"/>
    <n v="555"/>
    <x v="0"/>
    <s v="Outpatient"/>
    <n v="64"/>
    <n v="8"/>
    <n v="4611"/>
    <n v="1.7"/>
    <n v="13.9"/>
    <n v="8"/>
  </r>
  <r>
    <x v="9"/>
    <x v="1"/>
    <x v="8"/>
    <n v="556"/>
    <x v="1"/>
    <s v="Outpatient"/>
    <n v="45"/>
    <n v="16"/>
    <n v="4611"/>
    <n v="3.5"/>
    <n v="9.8000000000000007"/>
    <n v="2.8"/>
  </r>
  <r>
    <x v="9"/>
    <x v="1"/>
    <x v="9"/>
    <n v="555"/>
    <x v="0"/>
    <s v="Outpatient"/>
    <n v="41"/>
    <n v="9"/>
    <n v="4580"/>
    <n v="2"/>
    <n v="9"/>
    <n v="4.5999999999999996"/>
  </r>
  <r>
    <x v="9"/>
    <x v="1"/>
    <x v="9"/>
    <n v="556"/>
    <x v="1"/>
    <s v="Outpatient"/>
    <n v="37"/>
    <n v="14"/>
    <n v="4580"/>
    <n v="3.1"/>
    <n v="8.1"/>
    <n v="2.6"/>
  </r>
  <r>
    <x v="9"/>
    <x v="1"/>
    <x v="3"/>
    <n v="555"/>
    <x v="0"/>
    <s v="Outpatient"/>
    <n v="20"/>
    <n v="8"/>
    <n v="4784"/>
    <n v="1.7"/>
    <n v="4.2"/>
    <n v="2.5"/>
  </r>
  <r>
    <x v="9"/>
    <x v="1"/>
    <x v="3"/>
    <n v="556"/>
    <x v="1"/>
    <s v="Outpatient"/>
    <n v="49"/>
    <n v="14"/>
    <n v="4784"/>
    <n v="2.9"/>
    <n v="10.199999999999999"/>
    <n v="3.5"/>
  </r>
  <r>
    <x v="9"/>
    <x v="1"/>
    <x v="4"/>
    <n v="555"/>
    <x v="0"/>
    <s v="Outpatient"/>
    <n v="44"/>
    <n v="9"/>
    <n v="4965"/>
    <n v="1.8"/>
    <n v="8.9"/>
    <n v="4.9000000000000004"/>
  </r>
  <r>
    <x v="9"/>
    <x v="1"/>
    <x v="4"/>
    <n v="556"/>
    <x v="1"/>
    <s v="Outpatient"/>
    <n v="44"/>
    <n v="15"/>
    <n v="4965"/>
    <n v="3"/>
    <n v="8.9"/>
    <n v="2.9"/>
  </r>
  <r>
    <x v="9"/>
    <x v="1"/>
    <x v="5"/>
    <n v="555"/>
    <x v="0"/>
    <s v="Outpatient"/>
    <n v="25"/>
    <n v="7"/>
    <n v="5107"/>
    <n v="1.4"/>
    <n v="4.9000000000000004"/>
    <n v="3.6"/>
  </r>
  <r>
    <x v="9"/>
    <x v="1"/>
    <x v="5"/>
    <n v="556"/>
    <x v="1"/>
    <s v="Outpatient"/>
    <n v="58"/>
    <n v="14"/>
    <n v="5107"/>
    <n v="2.7"/>
    <n v="11.4"/>
    <n v="4.0999999999999996"/>
  </r>
  <r>
    <x v="9"/>
    <x v="1"/>
    <x v="0"/>
    <n v="555"/>
    <x v="0"/>
    <s v="Outpatient"/>
    <n v="34"/>
    <n v="12"/>
    <n v="5317"/>
    <n v="2.2999999999999998"/>
    <n v="6.4"/>
    <n v="2.8"/>
  </r>
  <r>
    <x v="9"/>
    <x v="1"/>
    <x v="0"/>
    <n v="556"/>
    <x v="1"/>
    <s v="Outpatient"/>
    <n v="82"/>
    <n v="23"/>
    <n v="5317"/>
    <n v="4.3"/>
    <n v="15.4"/>
    <n v="3.6"/>
  </r>
  <r>
    <x v="9"/>
    <x v="1"/>
    <x v="1"/>
    <n v="555"/>
    <x v="0"/>
    <s v="Outpatient"/>
    <n v="52"/>
    <n v="8"/>
    <n v="5443"/>
    <n v="1.5"/>
    <n v="9.6"/>
    <n v="6.5"/>
  </r>
  <r>
    <x v="9"/>
    <x v="1"/>
    <x v="1"/>
    <n v="556"/>
    <x v="1"/>
    <s v="Outpatient"/>
    <n v="61"/>
    <n v="22"/>
    <n v="5443"/>
    <n v="4"/>
    <n v="11.2"/>
    <n v="2.8"/>
  </r>
  <r>
    <x v="9"/>
    <x v="1"/>
    <x v="2"/>
    <n v="555"/>
    <x v="0"/>
    <s v="Outpatient"/>
    <n v="66"/>
    <n v="11"/>
    <n v="5929"/>
    <n v="1.9"/>
    <n v="11.1"/>
    <n v="6"/>
  </r>
  <r>
    <x v="9"/>
    <x v="1"/>
    <x v="2"/>
    <n v="556"/>
    <x v="1"/>
    <s v="Outpatient"/>
    <n v="108"/>
    <n v="25"/>
    <n v="5929"/>
    <n v="4.2"/>
    <n v="18.2"/>
    <n v="4.3"/>
  </r>
  <r>
    <x v="9"/>
    <x v="1"/>
    <x v="6"/>
    <n v="555"/>
    <x v="0"/>
    <s v="Outpatient"/>
    <n v="92"/>
    <n v="15"/>
    <n v="6324"/>
    <n v="2.4"/>
    <n v="14.5"/>
    <n v="6.1"/>
  </r>
  <r>
    <x v="9"/>
    <x v="1"/>
    <x v="6"/>
    <n v="556"/>
    <x v="1"/>
    <s v="Outpatient"/>
    <n v="110"/>
    <n v="24"/>
    <n v="6324"/>
    <n v="3.8"/>
    <n v="17.399999999999999"/>
    <n v="4.5999999999999996"/>
  </r>
  <r>
    <x v="0"/>
    <x v="0"/>
    <x v="1"/>
    <n v="555"/>
    <x v="0"/>
    <s v="Outpatient"/>
    <n v="1"/>
    <n v="1"/>
    <n v="4298"/>
    <n v="0.2"/>
    <n v="0.2"/>
    <n v="1"/>
  </r>
  <r>
    <x v="0"/>
    <x v="0"/>
    <x v="2"/>
    <n v="555"/>
    <x v="0"/>
    <s v="Outpatient"/>
    <n v="1"/>
    <n v="1"/>
    <n v="7150"/>
    <n v="0.1"/>
    <n v="0.1"/>
    <n v="1"/>
  </r>
  <r>
    <x v="0"/>
    <x v="0"/>
    <x v="6"/>
    <n v="556"/>
    <x v="1"/>
    <s v="Outpatient"/>
    <n v="1"/>
    <n v="1"/>
    <n v="5309"/>
    <n v="0.2"/>
    <n v="0.2"/>
    <n v="1"/>
  </r>
  <r>
    <x v="0"/>
    <x v="1"/>
    <x v="1"/>
    <n v="555"/>
    <x v="0"/>
    <s v="Outpatient"/>
    <n v="1"/>
    <n v="1"/>
    <n v="4410"/>
    <n v="0.2"/>
    <n v="0.2"/>
    <n v="1"/>
  </r>
  <r>
    <x v="0"/>
    <x v="1"/>
    <x v="2"/>
    <n v="555"/>
    <x v="0"/>
    <s v="Outpatient"/>
    <n v="1"/>
    <n v="1"/>
    <n v="7285"/>
    <n v="0.1"/>
    <n v="0.1"/>
    <n v="1"/>
  </r>
  <r>
    <x v="0"/>
    <x v="1"/>
    <x v="2"/>
    <n v="556"/>
    <x v="1"/>
    <s v="Outpatient"/>
    <n v="1"/>
    <n v="1"/>
    <n v="7285"/>
    <n v="0.1"/>
    <n v="0.1"/>
    <n v="1"/>
  </r>
  <r>
    <x v="1"/>
    <x v="0"/>
    <x v="1"/>
    <n v="555"/>
    <x v="0"/>
    <s v="Outpatient"/>
    <n v="215"/>
    <n v="13"/>
    <n v="14562"/>
    <n v="0.9"/>
    <n v="14.8"/>
    <n v="16.5"/>
  </r>
  <r>
    <x v="1"/>
    <x v="0"/>
    <x v="1"/>
    <n v="556"/>
    <x v="1"/>
    <s v="Outpatient"/>
    <n v="14"/>
    <n v="6"/>
    <n v="14562"/>
    <n v="0.4"/>
    <n v="1"/>
    <n v="2.2999999999999998"/>
  </r>
  <r>
    <x v="1"/>
    <x v="0"/>
    <x v="2"/>
    <n v="555"/>
    <x v="0"/>
    <s v="Outpatient"/>
    <n v="65"/>
    <n v="11"/>
    <n v="22034"/>
    <n v="0.5"/>
    <n v="2.9"/>
    <n v="5.9"/>
  </r>
  <r>
    <x v="1"/>
    <x v="0"/>
    <x v="2"/>
    <n v="556"/>
    <x v="1"/>
    <s v="Outpatient"/>
    <n v="9"/>
    <n v="3"/>
    <n v="22034"/>
    <n v="0.1"/>
    <n v="0.4"/>
    <n v="3"/>
  </r>
  <r>
    <x v="1"/>
    <x v="0"/>
    <x v="6"/>
    <n v="555"/>
    <x v="0"/>
    <s v="Outpatient"/>
    <n v="29"/>
    <n v="9"/>
    <n v="18618"/>
    <n v="0.5"/>
    <n v="1.6"/>
    <n v="3.2"/>
  </r>
  <r>
    <x v="1"/>
    <x v="0"/>
    <x v="6"/>
    <n v="556"/>
    <x v="1"/>
    <s v="Outpatient"/>
    <n v="16"/>
    <n v="7"/>
    <n v="18618"/>
    <n v="0.4"/>
    <n v="0.9"/>
    <n v="2.2999999999999998"/>
  </r>
  <r>
    <x v="1"/>
    <x v="1"/>
    <x v="1"/>
    <n v="555"/>
    <x v="0"/>
    <s v="Outpatient"/>
    <n v="119"/>
    <n v="17"/>
    <n v="14982"/>
    <n v="1.1000000000000001"/>
    <n v="7.9"/>
    <n v="7"/>
  </r>
  <r>
    <x v="1"/>
    <x v="1"/>
    <x v="1"/>
    <n v="556"/>
    <x v="1"/>
    <s v="Outpatient"/>
    <n v="19"/>
    <n v="7"/>
    <n v="14982"/>
    <n v="0.5"/>
    <n v="1.3"/>
    <n v="2.7"/>
  </r>
  <r>
    <x v="1"/>
    <x v="1"/>
    <x v="2"/>
    <n v="555"/>
    <x v="0"/>
    <s v="Outpatient"/>
    <n v="34"/>
    <n v="9"/>
    <n v="22899"/>
    <n v="0.4"/>
    <n v="1.5"/>
    <n v="3.8"/>
  </r>
  <r>
    <x v="1"/>
    <x v="1"/>
    <x v="2"/>
    <n v="556"/>
    <x v="1"/>
    <s v="Outpatient"/>
    <n v="3"/>
    <n v="2"/>
    <n v="22899"/>
    <n v="0.1"/>
    <n v="0.1"/>
    <n v="1.5"/>
  </r>
  <r>
    <x v="1"/>
    <x v="1"/>
    <x v="6"/>
    <n v="555"/>
    <x v="0"/>
    <s v="Outpatient"/>
    <n v="89"/>
    <n v="20"/>
    <n v="19563"/>
    <n v="1"/>
    <n v="4.5"/>
    <n v="4.4000000000000004"/>
  </r>
  <r>
    <x v="1"/>
    <x v="1"/>
    <x v="6"/>
    <n v="556"/>
    <x v="1"/>
    <s v="Outpatient"/>
    <n v="47"/>
    <n v="11"/>
    <n v="19563"/>
    <n v="0.6"/>
    <n v="2.4"/>
    <n v="4.3"/>
  </r>
  <r>
    <x v="2"/>
    <x v="0"/>
    <x v="1"/>
    <n v="555"/>
    <x v="0"/>
    <s v="Outpatient"/>
    <n v="97"/>
    <n v="15"/>
    <n v="13822"/>
    <n v="1.1000000000000001"/>
    <n v="7"/>
    <n v="6.5"/>
  </r>
  <r>
    <x v="2"/>
    <x v="0"/>
    <x v="1"/>
    <n v="556"/>
    <x v="1"/>
    <s v="Outpatient"/>
    <n v="40"/>
    <n v="13"/>
    <n v="13822"/>
    <n v="0.9"/>
    <n v="2.9"/>
    <n v="3.1"/>
  </r>
  <r>
    <x v="2"/>
    <x v="0"/>
    <x v="2"/>
    <n v="555"/>
    <x v="0"/>
    <s v="Outpatient"/>
    <n v="77"/>
    <n v="18"/>
    <n v="21359"/>
    <n v="0.8"/>
    <n v="3.6"/>
    <n v="4.3"/>
  </r>
  <r>
    <x v="2"/>
    <x v="0"/>
    <x v="2"/>
    <n v="556"/>
    <x v="1"/>
    <s v="Outpatient"/>
    <n v="63"/>
    <n v="16"/>
    <n v="21359"/>
    <n v="0.7"/>
    <n v="2.9"/>
    <n v="3.9"/>
  </r>
  <r>
    <x v="2"/>
    <x v="0"/>
    <x v="6"/>
    <n v="555"/>
    <x v="0"/>
    <s v="Outpatient"/>
    <n v="125"/>
    <n v="26"/>
    <n v="18721"/>
    <n v="1.4"/>
    <n v="6.7"/>
    <n v="4.8"/>
  </r>
  <r>
    <x v="2"/>
    <x v="0"/>
    <x v="6"/>
    <n v="556"/>
    <x v="1"/>
    <s v="Outpatient"/>
    <n v="34"/>
    <n v="13"/>
    <n v="18721"/>
    <n v="0.7"/>
    <n v="1.8"/>
    <n v="2.6"/>
  </r>
  <r>
    <x v="2"/>
    <x v="1"/>
    <x v="1"/>
    <n v="555"/>
    <x v="0"/>
    <s v="Outpatient"/>
    <n v="166"/>
    <n v="34"/>
    <n v="13957"/>
    <n v="2.4"/>
    <n v="11.9"/>
    <n v="4.9000000000000004"/>
  </r>
  <r>
    <x v="2"/>
    <x v="1"/>
    <x v="1"/>
    <n v="556"/>
    <x v="1"/>
    <s v="Outpatient"/>
    <n v="113"/>
    <n v="21"/>
    <n v="13957"/>
    <n v="1.5"/>
    <n v="8.1"/>
    <n v="5.4"/>
  </r>
  <r>
    <x v="2"/>
    <x v="1"/>
    <x v="2"/>
    <n v="555"/>
    <x v="0"/>
    <s v="Outpatient"/>
    <n v="76"/>
    <n v="11"/>
    <n v="21402"/>
    <n v="0.5"/>
    <n v="3.6"/>
    <n v="6.9"/>
  </r>
  <r>
    <x v="2"/>
    <x v="1"/>
    <x v="2"/>
    <n v="556"/>
    <x v="1"/>
    <s v="Outpatient"/>
    <n v="25"/>
    <n v="9"/>
    <n v="21402"/>
    <n v="0.4"/>
    <n v="1.2"/>
    <n v="2.8"/>
  </r>
  <r>
    <x v="2"/>
    <x v="1"/>
    <x v="6"/>
    <n v="555"/>
    <x v="0"/>
    <s v="Outpatient"/>
    <n v="133"/>
    <n v="30"/>
    <n v="18620"/>
    <n v="1.6"/>
    <n v="7.1"/>
    <n v="4.4000000000000004"/>
  </r>
  <r>
    <x v="2"/>
    <x v="1"/>
    <x v="6"/>
    <n v="556"/>
    <x v="1"/>
    <s v="Outpatient"/>
    <n v="109"/>
    <n v="19"/>
    <n v="18620"/>
    <n v="1"/>
    <n v="5.9"/>
    <n v="5.7"/>
  </r>
  <r>
    <x v="3"/>
    <x v="0"/>
    <x v="1"/>
    <n v="555"/>
    <x v="0"/>
    <s v="Outpatient"/>
    <n v="66"/>
    <n v="24"/>
    <n v="13430"/>
    <n v="1.8"/>
    <n v="4.9000000000000004"/>
    <n v="2.8"/>
  </r>
  <r>
    <x v="3"/>
    <x v="0"/>
    <x v="1"/>
    <n v="556"/>
    <x v="1"/>
    <s v="Outpatient"/>
    <n v="41"/>
    <n v="14"/>
    <n v="13430"/>
    <n v="1"/>
    <n v="3.1"/>
    <n v="2.9"/>
  </r>
  <r>
    <x v="3"/>
    <x v="0"/>
    <x v="2"/>
    <n v="555"/>
    <x v="0"/>
    <s v="Outpatient"/>
    <n v="50"/>
    <n v="14"/>
    <n v="23840"/>
    <n v="0.6"/>
    <n v="2.1"/>
    <n v="3.6"/>
  </r>
  <r>
    <x v="3"/>
    <x v="0"/>
    <x v="2"/>
    <n v="556"/>
    <x v="1"/>
    <s v="Outpatient"/>
    <n v="23"/>
    <n v="11"/>
    <n v="23840"/>
    <n v="0.5"/>
    <n v="1"/>
    <n v="2.1"/>
  </r>
  <r>
    <x v="3"/>
    <x v="0"/>
    <x v="6"/>
    <n v="555"/>
    <x v="0"/>
    <s v="Outpatient"/>
    <n v="64"/>
    <n v="19"/>
    <n v="22340"/>
    <n v="0.9"/>
    <n v="2.9"/>
    <n v="3.4"/>
  </r>
  <r>
    <x v="3"/>
    <x v="0"/>
    <x v="6"/>
    <n v="556"/>
    <x v="1"/>
    <s v="Outpatient"/>
    <n v="96"/>
    <n v="21"/>
    <n v="22340"/>
    <n v="0.9"/>
    <n v="4.3"/>
    <n v="4.5999999999999996"/>
  </r>
  <r>
    <x v="3"/>
    <x v="1"/>
    <x v="1"/>
    <n v="555"/>
    <x v="0"/>
    <s v="Outpatient"/>
    <n v="57"/>
    <n v="25"/>
    <n v="12914"/>
    <n v="1.9"/>
    <n v="4.4000000000000004"/>
    <n v="2.2999999999999998"/>
  </r>
  <r>
    <x v="3"/>
    <x v="1"/>
    <x v="1"/>
    <n v="556"/>
    <x v="1"/>
    <s v="Outpatient"/>
    <n v="54"/>
    <n v="16"/>
    <n v="12914"/>
    <n v="1.2"/>
    <n v="4.2"/>
    <n v="3.4"/>
  </r>
  <r>
    <x v="3"/>
    <x v="1"/>
    <x v="2"/>
    <n v="555"/>
    <x v="0"/>
    <s v="Outpatient"/>
    <n v="51"/>
    <n v="12"/>
    <n v="22171"/>
    <n v="0.5"/>
    <n v="2.2999999999999998"/>
    <n v="4.2"/>
  </r>
  <r>
    <x v="3"/>
    <x v="1"/>
    <x v="2"/>
    <n v="556"/>
    <x v="1"/>
    <s v="Outpatient"/>
    <n v="17"/>
    <n v="9"/>
    <n v="22171"/>
    <n v="0.4"/>
    <n v="0.8"/>
    <n v="1.9"/>
  </r>
  <r>
    <x v="3"/>
    <x v="1"/>
    <x v="6"/>
    <n v="555"/>
    <x v="0"/>
    <s v="Outpatient"/>
    <n v="164"/>
    <n v="27"/>
    <n v="21113"/>
    <n v="1.3"/>
    <n v="7.8"/>
    <n v="6.1"/>
  </r>
  <r>
    <x v="3"/>
    <x v="1"/>
    <x v="6"/>
    <n v="556"/>
    <x v="1"/>
    <s v="Outpatient"/>
    <n v="47"/>
    <n v="19"/>
    <n v="21113"/>
    <n v="0.9"/>
    <n v="2.2000000000000002"/>
    <n v="2.5"/>
  </r>
  <r>
    <x v="4"/>
    <x v="0"/>
    <x v="1"/>
    <n v="555"/>
    <x v="0"/>
    <s v="Outpatient"/>
    <n v="989"/>
    <n v="225"/>
    <n v="86630"/>
    <n v="2.6"/>
    <n v="11.4"/>
    <n v="4.4000000000000004"/>
  </r>
  <r>
    <x v="4"/>
    <x v="0"/>
    <x v="1"/>
    <n v="556"/>
    <x v="1"/>
    <s v="Outpatient"/>
    <n v="707"/>
    <n v="250"/>
    <n v="86630"/>
    <n v="2.9"/>
    <n v="8.1999999999999993"/>
    <n v="2.8"/>
  </r>
  <r>
    <x v="4"/>
    <x v="0"/>
    <x v="2"/>
    <n v="555"/>
    <x v="0"/>
    <s v="Outpatient"/>
    <n v="738"/>
    <n v="189"/>
    <n v="146488"/>
    <n v="1.3"/>
    <n v="5"/>
    <n v="3.9"/>
  </r>
  <r>
    <x v="4"/>
    <x v="0"/>
    <x v="2"/>
    <n v="556"/>
    <x v="1"/>
    <s v="Outpatient"/>
    <n v="604"/>
    <n v="202"/>
    <n v="146488"/>
    <n v="1.4"/>
    <n v="4.0999999999999996"/>
    <n v="3"/>
  </r>
  <r>
    <x v="4"/>
    <x v="0"/>
    <x v="6"/>
    <n v="555"/>
    <x v="0"/>
    <s v="Outpatient"/>
    <n v="1241"/>
    <n v="237"/>
    <n v="128384"/>
    <n v="1.8"/>
    <n v="9.6999999999999993"/>
    <n v="5.2"/>
  </r>
  <r>
    <x v="4"/>
    <x v="0"/>
    <x v="6"/>
    <n v="556"/>
    <x v="1"/>
    <s v="Outpatient"/>
    <n v="691"/>
    <n v="248"/>
    <n v="128384"/>
    <n v="1.9"/>
    <n v="5.4"/>
    <n v="2.8"/>
  </r>
  <r>
    <x v="4"/>
    <x v="1"/>
    <x v="1"/>
    <n v="555"/>
    <x v="0"/>
    <s v="Outpatient"/>
    <n v="839"/>
    <n v="199"/>
    <n v="82231"/>
    <n v="2.4"/>
    <n v="10.199999999999999"/>
    <n v="4.2"/>
  </r>
  <r>
    <x v="4"/>
    <x v="1"/>
    <x v="1"/>
    <n v="556"/>
    <x v="1"/>
    <s v="Outpatient"/>
    <n v="744"/>
    <n v="217"/>
    <n v="82231"/>
    <n v="2.6"/>
    <n v="9"/>
    <n v="3.4"/>
  </r>
  <r>
    <x v="4"/>
    <x v="1"/>
    <x v="2"/>
    <n v="555"/>
    <x v="0"/>
    <s v="Outpatient"/>
    <n v="555"/>
    <n v="147"/>
    <n v="137560"/>
    <n v="1.1000000000000001"/>
    <n v="4"/>
    <n v="3.8"/>
  </r>
  <r>
    <x v="4"/>
    <x v="1"/>
    <x v="2"/>
    <n v="556"/>
    <x v="1"/>
    <s v="Outpatient"/>
    <n v="408"/>
    <n v="143"/>
    <n v="137560"/>
    <n v="1"/>
    <n v="3"/>
    <n v="2.9"/>
  </r>
  <r>
    <x v="4"/>
    <x v="1"/>
    <x v="6"/>
    <n v="555"/>
    <x v="0"/>
    <s v="Outpatient"/>
    <n v="895"/>
    <n v="210"/>
    <n v="123344"/>
    <n v="1.7"/>
    <n v="7.3"/>
    <n v="4.3"/>
  </r>
  <r>
    <x v="4"/>
    <x v="1"/>
    <x v="6"/>
    <n v="556"/>
    <x v="1"/>
    <s v="Outpatient"/>
    <n v="817"/>
    <n v="237"/>
    <n v="123344"/>
    <n v="1.9"/>
    <n v="6.6"/>
    <n v="3.4"/>
  </r>
  <r>
    <x v="5"/>
    <x v="0"/>
    <x v="1"/>
    <n v="556"/>
    <x v="1"/>
    <s v="Outpatient"/>
    <n v="1"/>
    <n v="1"/>
    <n v="7089"/>
    <n v="0.1"/>
    <n v="0.1"/>
    <n v="1"/>
  </r>
  <r>
    <x v="5"/>
    <x v="0"/>
    <x v="2"/>
    <n v="555"/>
    <x v="0"/>
    <s v="Outpatient"/>
    <n v="1"/>
    <n v="1"/>
    <n v="11511"/>
    <n v="0.1"/>
    <n v="0.1"/>
    <n v="1"/>
  </r>
  <r>
    <x v="5"/>
    <x v="0"/>
    <x v="6"/>
    <n v="555"/>
    <x v="0"/>
    <s v="Outpatient"/>
    <n v="3"/>
    <n v="2"/>
    <n v="9654"/>
    <n v="0.2"/>
    <n v="0.3"/>
    <n v="1.5"/>
  </r>
  <r>
    <x v="5"/>
    <x v="0"/>
    <x v="6"/>
    <n v="556"/>
    <x v="1"/>
    <s v="Outpatient"/>
    <n v="2"/>
    <n v="2"/>
    <n v="9654"/>
    <n v="0.2"/>
    <n v="0.2"/>
    <n v="1"/>
  </r>
  <r>
    <x v="5"/>
    <x v="1"/>
    <x v="1"/>
    <n v="555"/>
    <x v="0"/>
    <s v="Outpatient"/>
    <n v="1"/>
    <n v="1"/>
    <n v="7500"/>
    <n v="0.1"/>
    <n v="0.1"/>
    <n v="1"/>
  </r>
  <r>
    <x v="5"/>
    <x v="1"/>
    <x v="1"/>
    <n v="556"/>
    <x v="1"/>
    <s v="Outpatient"/>
    <n v="1"/>
    <n v="1"/>
    <n v="7500"/>
    <n v="0.1"/>
    <n v="0.1"/>
    <n v="1"/>
  </r>
  <r>
    <x v="5"/>
    <x v="1"/>
    <x v="2"/>
    <n v="555"/>
    <x v="0"/>
    <s v="Outpatient"/>
    <n v="1"/>
    <n v="1"/>
    <n v="12061"/>
    <n v="0.1"/>
    <n v="0.1"/>
    <n v="1"/>
  </r>
  <r>
    <x v="5"/>
    <x v="1"/>
    <x v="6"/>
    <n v="555"/>
    <x v="0"/>
    <s v="Outpatient"/>
    <n v="3"/>
    <n v="2"/>
    <n v="10263"/>
    <n v="0.2"/>
    <n v="0.3"/>
    <n v="1.5"/>
  </r>
  <r>
    <x v="6"/>
    <x v="0"/>
    <x v="1"/>
    <n v="555"/>
    <x v="0"/>
    <s v="Outpatient"/>
    <n v="941"/>
    <n v="250"/>
    <n v="69856"/>
    <n v="3.6"/>
    <n v="13.5"/>
    <n v="3.8"/>
  </r>
  <r>
    <x v="6"/>
    <x v="0"/>
    <x v="1"/>
    <n v="556"/>
    <x v="1"/>
    <s v="Outpatient"/>
    <n v="788"/>
    <n v="318"/>
    <n v="69856"/>
    <n v="4.5999999999999996"/>
    <n v="11.3"/>
    <n v="2.5"/>
  </r>
  <r>
    <x v="6"/>
    <x v="0"/>
    <x v="2"/>
    <n v="555"/>
    <x v="0"/>
    <s v="Outpatient"/>
    <n v="487"/>
    <n v="150"/>
    <n v="106611"/>
    <n v="1.4"/>
    <n v="4.5999999999999996"/>
    <n v="3.2"/>
  </r>
  <r>
    <x v="6"/>
    <x v="0"/>
    <x v="2"/>
    <n v="556"/>
    <x v="1"/>
    <s v="Outpatient"/>
    <n v="463"/>
    <n v="178"/>
    <n v="106611"/>
    <n v="1.7"/>
    <n v="4.3"/>
    <n v="2.6"/>
  </r>
  <r>
    <x v="6"/>
    <x v="0"/>
    <x v="6"/>
    <n v="555"/>
    <x v="0"/>
    <s v="Outpatient"/>
    <n v="998"/>
    <n v="266"/>
    <n v="97337"/>
    <n v="2.7"/>
    <n v="10.3"/>
    <n v="3.8"/>
  </r>
  <r>
    <x v="6"/>
    <x v="0"/>
    <x v="6"/>
    <n v="556"/>
    <x v="1"/>
    <s v="Outpatient"/>
    <n v="821"/>
    <n v="313"/>
    <n v="97337"/>
    <n v="3.2"/>
    <n v="8.4"/>
    <n v="2.6"/>
  </r>
  <r>
    <x v="6"/>
    <x v="1"/>
    <x v="1"/>
    <n v="555"/>
    <x v="0"/>
    <s v="Outpatient"/>
    <n v="1015"/>
    <n v="202"/>
    <n v="64785"/>
    <n v="3.1"/>
    <n v="15.7"/>
    <n v="5"/>
  </r>
  <r>
    <x v="6"/>
    <x v="1"/>
    <x v="1"/>
    <n v="556"/>
    <x v="1"/>
    <s v="Outpatient"/>
    <n v="675"/>
    <n v="269"/>
    <n v="64785"/>
    <n v="4.2"/>
    <n v="10.4"/>
    <n v="2.5"/>
  </r>
  <r>
    <x v="6"/>
    <x v="1"/>
    <x v="2"/>
    <n v="555"/>
    <x v="0"/>
    <s v="Outpatient"/>
    <n v="422"/>
    <n v="125"/>
    <n v="97875"/>
    <n v="1.3"/>
    <n v="4.3"/>
    <n v="3.4"/>
  </r>
  <r>
    <x v="6"/>
    <x v="1"/>
    <x v="2"/>
    <n v="556"/>
    <x v="1"/>
    <s v="Outpatient"/>
    <n v="449"/>
    <n v="153"/>
    <n v="97875"/>
    <n v="1.6"/>
    <n v="4.5999999999999996"/>
    <n v="2.9"/>
  </r>
  <r>
    <x v="6"/>
    <x v="1"/>
    <x v="6"/>
    <n v="555"/>
    <x v="0"/>
    <s v="Outpatient"/>
    <n v="1053"/>
    <n v="227"/>
    <n v="89616"/>
    <n v="2.5"/>
    <n v="11.8"/>
    <n v="4.5999999999999996"/>
  </r>
  <r>
    <x v="6"/>
    <x v="1"/>
    <x v="6"/>
    <n v="556"/>
    <x v="1"/>
    <s v="Outpatient"/>
    <n v="783"/>
    <n v="310"/>
    <n v="89616"/>
    <n v="3.5"/>
    <n v="8.6999999999999993"/>
    <n v="2.5"/>
  </r>
  <r>
    <x v="7"/>
    <x v="0"/>
    <x v="1"/>
    <n v="555"/>
    <x v="0"/>
    <s v="Outpatient"/>
    <n v="21"/>
    <n v="4"/>
    <n v="13097"/>
    <n v="0.3"/>
    <n v="1.6"/>
    <n v="5.2"/>
  </r>
  <r>
    <x v="7"/>
    <x v="0"/>
    <x v="1"/>
    <n v="556"/>
    <x v="1"/>
    <s v="Outpatient"/>
    <n v="4"/>
    <n v="2"/>
    <n v="13097"/>
    <n v="0.2"/>
    <n v="0.3"/>
    <n v="2"/>
  </r>
  <r>
    <x v="7"/>
    <x v="0"/>
    <x v="2"/>
    <n v="555"/>
    <x v="0"/>
    <s v="Outpatient"/>
    <n v="6"/>
    <n v="3"/>
    <n v="20443"/>
    <n v="0.1"/>
    <n v="0.3"/>
    <n v="2"/>
  </r>
  <r>
    <x v="7"/>
    <x v="0"/>
    <x v="2"/>
    <n v="556"/>
    <x v="1"/>
    <s v="Outpatient"/>
    <n v="6"/>
    <n v="2"/>
    <n v="20443"/>
    <n v="0.1"/>
    <n v="0.3"/>
    <n v="3"/>
  </r>
  <r>
    <x v="7"/>
    <x v="0"/>
    <x v="6"/>
    <n v="555"/>
    <x v="0"/>
    <s v="Outpatient"/>
    <n v="13"/>
    <n v="5"/>
    <n v="17246"/>
    <n v="0.3"/>
    <n v="0.8"/>
    <n v="2.6"/>
  </r>
  <r>
    <x v="7"/>
    <x v="0"/>
    <x v="6"/>
    <n v="556"/>
    <x v="1"/>
    <s v="Outpatient"/>
    <n v="4"/>
    <n v="3"/>
    <n v="17246"/>
    <n v="0.2"/>
    <n v="0.2"/>
    <n v="1.3"/>
  </r>
  <r>
    <x v="7"/>
    <x v="1"/>
    <x v="1"/>
    <n v="555"/>
    <x v="0"/>
    <s v="Outpatient"/>
    <n v="5"/>
    <n v="5"/>
    <n v="13591"/>
    <n v="0.4"/>
    <n v="0.4"/>
    <n v="1"/>
  </r>
  <r>
    <x v="7"/>
    <x v="1"/>
    <x v="1"/>
    <n v="556"/>
    <x v="1"/>
    <s v="Outpatient"/>
    <n v="4"/>
    <n v="3"/>
    <n v="13591"/>
    <n v="0.2"/>
    <n v="0.3"/>
    <n v="1.3"/>
  </r>
  <r>
    <x v="7"/>
    <x v="1"/>
    <x v="2"/>
    <n v="555"/>
    <x v="0"/>
    <s v="Outpatient"/>
    <n v="5"/>
    <n v="3"/>
    <n v="21549"/>
    <n v="0.1"/>
    <n v="0.2"/>
    <n v="1.7"/>
  </r>
  <r>
    <x v="7"/>
    <x v="1"/>
    <x v="2"/>
    <n v="556"/>
    <x v="1"/>
    <s v="Outpatient"/>
    <n v="1"/>
    <n v="1"/>
    <n v="21549"/>
    <n v="0"/>
    <n v="0"/>
    <n v="1"/>
  </r>
  <r>
    <x v="7"/>
    <x v="1"/>
    <x v="6"/>
    <n v="555"/>
    <x v="0"/>
    <s v="Outpatient"/>
    <n v="27"/>
    <n v="6"/>
    <n v="18402"/>
    <n v="0.3"/>
    <n v="1.5"/>
    <n v="4.5"/>
  </r>
  <r>
    <x v="7"/>
    <x v="1"/>
    <x v="6"/>
    <n v="556"/>
    <x v="1"/>
    <s v="Outpatient"/>
    <n v="12"/>
    <n v="4"/>
    <n v="18402"/>
    <n v="0.2"/>
    <n v="0.7"/>
    <n v="3"/>
  </r>
  <r>
    <x v="8"/>
    <x v="0"/>
    <x v="1"/>
    <n v="555"/>
    <x v="0"/>
    <s v="Outpatient"/>
    <n v="151"/>
    <n v="48"/>
    <n v="11000"/>
    <n v="4.4000000000000004"/>
    <n v="13.7"/>
    <n v="3.1"/>
  </r>
  <r>
    <x v="8"/>
    <x v="0"/>
    <x v="1"/>
    <n v="556"/>
    <x v="1"/>
    <s v="Outpatient"/>
    <n v="156"/>
    <n v="62"/>
    <n v="11000"/>
    <n v="5.6"/>
    <n v="14.2"/>
    <n v="2.5"/>
  </r>
  <r>
    <x v="8"/>
    <x v="0"/>
    <x v="2"/>
    <n v="555"/>
    <x v="0"/>
    <s v="Outpatient"/>
    <n v="114"/>
    <n v="31"/>
    <n v="14761"/>
    <n v="2.1"/>
    <n v="7.7"/>
    <n v="3.7"/>
  </r>
  <r>
    <x v="8"/>
    <x v="0"/>
    <x v="2"/>
    <n v="556"/>
    <x v="1"/>
    <s v="Outpatient"/>
    <n v="92"/>
    <n v="37"/>
    <n v="14761"/>
    <n v="2.5"/>
    <n v="6.2"/>
    <n v="2.5"/>
  </r>
  <r>
    <x v="8"/>
    <x v="0"/>
    <x v="6"/>
    <n v="555"/>
    <x v="0"/>
    <s v="Outpatient"/>
    <n v="175"/>
    <n v="44"/>
    <n v="11804"/>
    <n v="3.7"/>
    <n v="14.8"/>
    <n v="4"/>
  </r>
  <r>
    <x v="8"/>
    <x v="0"/>
    <x v="6"/>
    <n v="556"/>
    <x v="1"/>
    <s v="Outpatient"/>
    <n v="198"/>
    <n v="68"/>
    <n v="11804"/>
    <n v="5.8"/>
    <n v="16.8"/>
    <n v="2.9"/>
  </r>
  <r>
    <x v="8"/>
    <x v="1"/>
    <x v="1"/>
    <n v="555"/>
    <x v="0"/>
    <s v="Outpatient"/>
    <n v="96"/>
    <n v="23"/>
    <n v="8499"/>
    <n v="2.7"/>
    <n v="11.3"/>
    <n v="4.2"/>
  </r>
  <r>
    <x v="8"/>
    <x v="1"/>
    <x v="1"/>
    <n v="556"/>
    <x v="1"/>
    <s v="Outpatient"/>
    <n v="134"/>
    <n v="50"/>
    <n v="8499"/>
    <n v="5.9"/>
    <n v="15.8"/>
    <n v="2.7"/>
  </r>
  <r>
    <x v="8"/>
    <x v="1"/>
    <x v="2"/>
    <n v="555"/>
    <x v="0"/>
    <s v="Outpatient"/>
    <n v="140"/>
    <n v="29"/>
    <n v="11489"/>
    <n v="2.5"/>
    <n v="12.2"/>
    <n v="4.8"/>
  </r>
  <r>
    <x v="8"/>
    <x v="1"/>
    <x v="2"/>
    <n v="556"/>
    <x v="1"/>
    <s v="Outpatient"/>
    <n v="87"/>
    <n v="39"/>
    <n v="11489"/>
    <n v="3.4"/>
    <n v="7.6"/>
    <n v="2.2000000000000002"/>
  </r>
  <r>
    <x v="8"/>
    <x v="1"/>
    <x v="6"/>
    <n v="555"/>
    <x v="0"/>
    <s v="Outpatient"/>
    <n v="119"/>
    <n v="32"/>
    <n v="9648"/>
    <n v="3.3"/>
    <n v="12.3"/>
    <n v="3.7"/>
  </r>
  <r>
    <x v="8"/>
    <x v="1"/>
    <x v="6"/>
    <n v="556"/>
    <x v="1"/>
    <s v="Outpatient"/>
    <n v="179"/>
    <n v="67"/>
    <n v="9648"/>
    <n v="6.9"/>
    <n v="18.600000000000001"/>
    <n v="2.7"/>
  </r>
  <r>
    <x v="9"/>
    <x v="0"/>
    <x v="1"/>
    <n v="555"/>
    <x v="0"/>
    <s v="Outpatient"/>
    <n v="103"/>
    <n v="30"/>
    <n v="13713"/>
    <n v="2.2000000000000002"/>
    <n v="7.5"/>
    <n v="3.4"/>
  </r>
  <r>
    <x v="9"/>
    <x v="0"/>
    <x v="1"/>
    <n v="556"/>
    <x v="1"/>
    <s v="Outpatient"/>
    <n v="180"/>
    <n v="54"/>
    <n v="13713"/>
    <n v="3.9"/>
    <n v="13.1"/>
    <n v="3.3"/>
  </r>
  <r>
    <x v="9"/>
    <x v="0"/>
    <x v="2"/>
    <n v="555"/>
    <x v="0"/>
    <s v="Outpatient"/>
    <n v="70"/>
    <n v="20"/>
    <n v="16811"/>
    <n v="1.2"/>
    <n v="4.2"/>
    <n v="3.5"/>
  </r>
  <r>
    <x v="9"/>
    <x v="0"/>
    <x v="2"/>
    <n v="556"/>
    <x v="1"/>
    <s v="Outpatient"/>
    <n v="192"/>
    <n v="47"/>
    <n v="16811"/>
    <n v="2.8"/>
    <n v="11.4"/>
    <n v="4.0999999999999996"/>
  </r>
  <r>
    <x v="9"/>
    <x v="0"/>
    <x v="6"/>
    <n v="555"/>
    <x v="0"/>
    <s v="Outpatient"/>
    <n v="88"/>
    <n v="31"/>
    <n v="10950"/>
    <n v="2.8"/>
    <n v="8"/>
    <n v="2.8"/>
  </r>
  <r>
    <x v="9"/>
    <x v="0"/>
    <x v="6"/>
    <n v="556"/>
    <x v="1"/>
    <s v="Outpatient"/>
    <n v="112"/>
    <n v="49"/>
    <n v="10950"/>
    <n v="4.5"/>
    <n v="10.199999999999999"/>
    <n v="2.2999999999999998"/>
  </r>
  <r>
    <x v="9"/>
    <x v="1"/>
    <x v="1"/>
    <n v="555"/>
    <x v="0"/>
    <s v="Outpatient"/>
    <n v="61"/>
    <n v="25"/>
    <n v="8079"/>
    <n v="3.1"/>
    <n v="7.6"/>
    <n v="2.4"/>
  </r>
  <r>
    <x v="9"/>
    <x v="1"/>
    <x v="1"/>
    <n v="556"/>
    <x v="1"/>
    <s v="Outpatient"/>
    <n v="131"/>
    <n v="47"/>
    <n v="8079"/>
    <n v="5.8"/>
    <n v="16.2"/>
    <n v="2.8"/>
  </r>
  <r>
    <x v="9"/>
    <x v="1"/>
    <x v="2"/>
    <n v="555"/>
    <x v="0"/>
    <s v="Outpatient"/>
    <n v="57"/>
    <n v="21"/>
    <n v="10277"/>
    <n v="2"/>
    <n v="5.5"/>
    <n v="2.7"/>
  </r>
  <r>
    <x v="9"/>
    <x v="1"/>
    <x v="2"/>
    <n v="556"/>
    <x v="1"/>
    <s v="Outpatient"/>
    <n v="75"/>
    <n v="32"/>
    <n v="10277"/>
    <n v="3.1"/>
    <n v="7.3"/>
    <n v="2.2999999999999998"/>
  </r>
  <r>
    <x v="9"/>
    <x v="1"/>
    <x v="6"/>
    <n v="555"/>
    <x v="0"/>
    <s v="Outpatient"/>
    <n v="95"/>
    <n v="20"/>
    <n v="7163"/>
    <n v="2.8"/>
    <n v="13.3"/>
    <n v="4.8"/>
  </r>
  <r>
    <x v="9"/>
    <x v="1"/>
    <x v="6"/>
    <n v="556"/>
    <x v="1"/>
    <s v="Outpatient"/>
    <n v="93"/>
    <n v="38"/>
    <n v="7163"/>
    <n v="5.3"/>
    <n v="13"/>
    <n v="2.4"/>
  </r>
  <r>
    <x v="0"/>
    <x v="0"/>
    <x v="0"/>
    <n v="555"/>
    <x v="0"/>
    <s v="Outpatient"/>
    <n v="2"/>
    <n v="2"/>
    <m/>
    <m/>
    <m/>
    <n v="1"/>
  </r>
  <r>
    <x v="0"/>
    <x v="0"/>
    <x v="0"/>
    <n v="556"/>
    <x v="1"/>
    <s v="Outpatient"/>
    <n v="1"/>
    <n v="1"/>
    <m/>
    <m/>
    <m/>
    <n v="1"/>
  </r>
  <r>
    <x v="0"/>
    <x v="0"/>
    <x v="1"/>
    <n v="555"/>
    <x v="0"/>
    <s v="Outpatient"/>
    <n v="1"/>
    <n v="1"/>
    <n v="18729"/>
    <n v="0.1"/>
    <n v="0.1"/>
    <n v="1"/>
  </r>
  <r>
    <x v="0"/>
    <x v="0"/>
    <x v="2"/>
    <n v="556"/>
    <x v="1"/>
    <s v="Outpatient"/>
    <n v="4"/>
    <n v="4"/>
    <n v="14725"/>
    <n v="0.3"/>
    <n v="0.3"/>
    <n v="1"/>
  </r>
  <r>
    <x v="0"/>
    <x v="1"/>
    <x v="0"/>
    <n v="555"/>
    <x v="0"/>
    <s v="Outpatient"/>
    <n v="6"/>
    <n v="2"/>
    <m/>
    <m/>
    <m/>
    <n v="3"/>
  </r>
  <r>
    <x v="0"/>
    <x v="1"/>
    <x v="0"/>
    <n v="556"/>
    <x v="1"/>
    <s v="Outpatient"/>
    <n v="1"/>
    <n v="1"/>
    <m/>
    <m/>
    <m/>
    <n v="1"/>
  </r>
  <r>
    <x v="0"/>
    <x v="1"/>
    <x v="1"/>
    <n v="555"/>
    <x v="0"/>
    <s v="Outpatient"/>
    <n v="6"/>
    <n v="5"/>
    <n v="19662"/>
    <n v="0.3"/>
    <n v="0.3"/>
    <n v="1.2"/>
  </r>
  <r>
    <x v="0"/>
    <x v="1"/>
    <x v="1"/>
    <n v="556"/>
    <x v="1"/>
    <s v="Outpatient"/>
    <n v="3"/>
    <n v="3"/>
    <n v="19662"/>
    <n v="0.2"/>
    <n v="0.2"/>
    <n v="1"/>
  </r>
  <r>
    <x v="0"/>
    <x v="1"/>
    <x v="2"/>
    <n v="555"/>
    <x v="0"/>
    <s v="Outpatient"/>
    <n v="6"/>
    <n v="1"/>
    <n v="15397"/>
    <n v="0.1"/>
    <n v="0.4"/>
    <n v="6"/>
  </r>
  <r>
    <x v="0"/>
    <x v="1"/>
    <x v="2"/>
    <n v="556"/>
    <x v="1"/>
    <s v="Outpatient"/>
    <n v="2"/>
    <n v="2"/>
    <n v="15397"/>
    <n v="0.1"/>
    <n v="0.1"/>
    <n v="1"/>
  </r>
  <r>
    <x v="0"/>
    <x v="1"/>
    <x v="6"/>
    <n v="555"/>
    <x v="0"/>
    <s v="Outpatient"/>
    <n v="2"/>
    <n v="1"/>
    <n v="13121"/>
    <n v="0.1"/>
    <n v="0.2"/>
    <n v="2"/>
  </r>
  <r>
    <x v="0"/>
    <x v="1"/>
    <x v="6"/>
    <n v="556"/>
    <x v="1"/>
    <s v="Outpatient"/>
    <n v="4"/>
    <n v="4"/>
    <n v="13121"/>
    <n v="0.3"/>
    <n v="0.3"/>
    <n v="1"/>
  </r>
  <r>
    <x v="1"/>
    <x v="0"/>
    <x v="0"/>
    <n v="555"/>
    <x v="0"/>
    <s v="Outpatient"/>
    <n v="116"/>
    <n v="19"/>
    <m/>
    <m/>
    <m/>
    <n v="6.1"/>
  </r>
  <r>
    <x v="1"/>
    <x v="0"/>
    <x v="0"/>
    <n v="556"/>
    <x v="1"/>
    <s v="Outpatient"/>
    <n v="31"/>
    <n v="10"/>
    <m/>
    <m/>
    <m/>
    <n v="3.1"/>
  </r>
  <r>
    <x v="1"/>
    <x v="0"/>
    <x v="1"/>
    <n v="555"/>
    <x v="0"/>
    <s v="Outpatient"/>
    <n v="280"/>
    <n v="30"/>
    <n v="58189"/>
    <n v="0.5"/>
    <n v="4.8"/>
    <n v="9.3000000000000007"/>
  </r>
  <r>
    <x v="1"/>
    <x v="0"/>
    <x v="1"/>
    <n v="556"/>
    <x v="1"/>
    <s v="Outpatient"/>
    <n v="76"/>
    <n v="21"/>
    <n v="58189"/>
    <n v="0.4"/>
    <n v="1.3"/>
    <n v="3.6"/>
  </r>
  <r>
    <x v="1"/>
    <x v="0"/>
    <x v="2"/>
    <n v="555"/>
    <x v="0"/>
    <s v="Outpatient"/>
    <n v="197"/>
    <n v="33"/>
    <n v="47364"/>
    <n v="0.7"/>
    <n v="4.2"/>
    <n v="6"/>
  </r>
  <r>
    <x v="1"/>
    <x v="0"/>
    <x v="2"/>
    <n v="556"/>
    <x v="1"/>
    <s v="Outpatient"/>
    <n v="62"/>
    <n v="19"/>
    <n v="47364"/>
    <n v="0.4"/>
    <n v="1.3"/>
    <n v="3.3"/>
  </r>
  <r>
    <x v="1"/>
    <x v="0"/>
    <x v="6"/>
    <n v="555"/>
    <x v="0"/>
    <s v="Outpatient"/>
    <n v="272"/>
    <n v="32"/>
    <n v="41628"/>
    <n v="0.8"/>
    <n v="6.5"/>
    <n v="8.5"/>
  </r>
  <r>
    <x v="1"/>
    <x v="0"/>
    <x v="6"/>
    <n v="556"/>
    <x v="1"/>
    <s v="Outpatient"/>
    <n v="136"/>
    <n v="20"/>
    <n v="41628"/>
    <n v="0.5"/>
    <n v="3.3"/>
    <n v="6.8"/>
  </r>
  <r>
    <x v="1"/>
    <x v="1"/>
    <x v="0"/>
    <n v="555"/>
    <x v="0"/>
    <s v="Outpatient"/>
    <n v="276"/>
    <n v="35"/>
    <m/>
    <m/>
    <m/>
    <n v="7.9"/>
  </r>
  <r>
    <x v="1"/>
    <x v="1"/>
    <x v="0"/>
    <n v="556"/>
    <x v="1"/>
    <s v="Outpatient"/>
    <n v="41"/>
    <n v="14"/>
    <m/>
    <m/>
    <m/>
    <n v="2.9"/>
  </r>
  <r>
    <x v="1"/>
    <x v="1"/>
    <x v="1"/>
    <n v="555"/>
    <x v="0"/>
    <s v="Outpatient"/>
    <n v="635"/>
    <n v="60"/>
    <n v="60987"/>
    <n v="1"/>
    <n v="10.4"/>
    <n v="10.6"/>
  </r>
  <r>
    <x v="1"/>
    <x v="1"/>
    <x v="1"/>
    <n v="556"/>
    <x v="1"/>
    <s v="Outpatient"/>
    <n v="102"/>
    <n v="18"/>
    <n v="60987"/>
    <n v="0.3"/>
    <n v="1.7"/>
    <n v="5.7"/>
  </r>
  <r>
    <x v="1"/>
    <x v="1"/>
    <x v="2"/>
    <n v="555"/>
    <x v="0"/>
    <s v="Outpatient"/>
    <n v="400"/>
    <n v="41"/>
    <n v="49952"/>
    <n v="0.8"/>
    <n v="8"/>
    <n v="9.8000000000000007"/>
  </r>
  <r>
    <x v="1"/>
    <x v="1"/>
    <x v="2"/>
    <n v="556"/>
    <x v="1"/>
    <s v="Outpatient"/>
    <n v="88"/>
    <n v="18"/>
    <n v="49952"/>
    <n v="0.4"/>
    <n v="1.8"/>
    <n v="4.9000000000000004"/>
  </r>
  <r>
    <x v="1"/>
    <x v="1"/>
    <x v="6"/>
    <n v="555"/>
    <x v="0"/>
    <s v="Outpatient"/>
    <n v="232"/>
    <n v="31"/>
    <n v="44037"/>
    <n v="0.7"/>
    <n v="5.3"/>
    <n v="7.5"/>
  </r>
  <r>
    <x v="1"/>
    <x v="1"/>
    <x v="6"/>
    <n v="556"/>
    <x v="1"/>
    <s v="Outpatient"/>
    <n v="55"/>
    <n v="17"/>
    <n v="44037"/>
    <n v="0.4"/>
    <n v="1.2"/>
    <n v="3.2"/>
  </r>
  <r>
    <x v="2"/>
    <x v="0"/>
    <x v="0"/>
    <n v="555"/>
    <x v="0"/>
    <s v="Outpatient"/>
    <n v="308"/>
    <n v="53"/>
    <m/>
    <m/>
    <m/>
    <n v="5.8"/>
  </r>
  <r>
    <x v="2"/>
    <x v="0"/>
    <x v="0"/>
    <n v="556"/>
    <x v="1"/>
    <s v="Outpatient"/>
    <n v="188"/>
    <n v="26"/>
    <m/>
    <m/>
    <m/>
    <n v="7.2"/>
  </r>
  <r>
    <x v="2"/>
    <x v="0"/>
    <x v="1"/>
    <n v="555"/>
    <x v="0"/>
    <s v="Outpatient"/>
    <n v="425"/>
    <n v="67"/>
    <n v="48700"/>
    <n v="1.4"/>
    <n v="8.6999999999999993"/>
    <n v="6.3"/>
  </r>
  <r>
    <x v="2"/>
    <x v="0"/>
    <x v="1"/>
    <n v="556"/>
    <x v="1"/>
    <s v="Outpatient"/>
    <n v="302"/>
    <n v="46"/>
    <n v="48700"/>
    <n v="0.9"/>
    <n v="6.2"/>
    <n v="6.6"/>
  </r>
  <r>
    <x v="2"/>
    <x v="0"/>
    <x v="2"/>
    <n v="555"/>
    <x v="0"/>
    <s v="Outpatient"/>
    <n v="474"/>
    <n v="60"/>
    <n v="40394"/>
    <n v="1.5"/>
    <n v="11.7"/>
    <n v="7.9"/>
  </r>
  <r>
    <x v="2"/>
    <x v="0"/>
    <x v="2"/>
    <n v="556"/>
    <x v="1"/>
    <s v="Outpatient"/>
    <n v="258"/>
    <n v="46"/>
    <n v="40394"/>
    <n v="1.1000000000000001"/>
    <n v="6.4"/>
    <n v="5.6"/>
  </r>
  <r>
    <x v="2"/>
    <x v="0"/>
    <x v="6"/>
    <n v="555"/>
    <x v="0"/>
    <s v="Outpatient"/>
    <n v="396"/>
    <n v="53"/>
    <n v="35974"/>
    <n v="1.5"/>
    <n v="11"/>
    <n v="7.5"/>
  </r>
  <r>
    <x v="2"/>
    <x v="0"/>
    <x v="6"/>
    <n v="556"/>
    <x v="1"/>
    <s v="Outpatient"/>
    <n v="181"/>
    <n v="42"/>
    <n v="35974"/>
    <n v="1.2"/>
    <n v="5"/>
    <n v="4.3"/>
  </r>
  <r>
    <x v="2"/>
    <x v="1"/>
    <x v="0"/>
    <n v="555"/>
    <x v="0"/>
    <s v="Outpatient"/>
    <n v="386"/>
    <n v="59"/>
    <m/>
    <m/>
    <m/>
    <n v="6.5"/>
  </r>
  <r>
    <x v="2"/>
    <x v="1"/>
    <x v="0"/>
    <n v="556"/>
    <x v="1"/>
    <s v="Outpatient"/>
    <n v="120"/>
    <n v="33"/>
    <m/>
    <m/>
    <m/>
    <n v="3.6"/>
  </r>
  <r>
    <x v="2"/>
    <x v="1"/>
    <x v="1"/>
    <n v="555"/>
    <x v="0"/>
    <s v="Outpatient"/>
    <n v="873"/>
    <n v="86"/>
    <n v="50578"/>
    <n v="1.7"/>
    <n v="17.3"/>
    <n v="10.199999999999999"/>
  </r>
  <r>
    <x v="2"/>
    <x v="1"/>
    <x v="1"/>
    <n v="556"/>
    <x v="1"/>
    <s v="Outpatient"/>
    <n v="314"/>
    <n v="48"/>
    <n v="50578"/>
    <n v="0.9"/>
    <n v="6.2"/>
    <n v="6.5"/>
  </r>
  <r>
    <x v="2"/>
    <x v="1"/>
    <x v="2"/>
    <n v="555"/>
    <x v="0"/>
    <s v="Outpatient"/>
    <n v="682"/>
    <n v="77"/>
    <n v="41875"/>
    <n v="1.8"/>
    <n v="16.3"/>
    <n v="8.9"/>
  </r>
  <r>
    <x v="2"/>
    <x v="1"/>
    <x v="2"/>
    <n v="556"/>
    <x v="1"/>
    <s v="Outpatient"/>
    <n v="160"/>
    <n v="36"/>
    <n v="41875"/>
    <n v="0.9"/>
    <n v="3.8"/>
    <n v="4.4000000000000004"/>
  </r>
  <r>
    <x v="2"/>
    <x v="1"/>
    <x v="6"/>
    <n v="555"/>
    <x v="0"/>
    <s v="Outpatient"/>
    <n v="390"/>
    <n v="62"/>
    <n v="37324"/>
    <n v="1.7"/>
    <n v="10.4"/>
    <n v="6.3"/>
  </r>
  <r>
    <x v="2"/>
    <x v="1"/>
    <x v="6"/>
    <n v="556"/>
    <x v="1"/>
    <s v="Outpatient"/>
    <n v="103"/>
    <n v="21"/>
    <n v="37324"/>
    <n v="0.6"/>
    <n v="2.8"/>
    <n v="4.9000000000000004"/>
  </r>
  <r>
    <x v="3"/>
    <x v="0"/>
    <x v="0"/>
    <n v="555"/>
    <x v="0"/>
    <s v="Outpatient"/>
    <n v="278"/>
    <n v="55"/>
    <m/>
    <m/>
    <m/>
    <n v="5.0999999999999996"/>
  </r>
  <r>
    <x v="3"/>
    <x v="0"/>
    <x v="0"/>
    <n v="556"/>
    <x v="1"/>
    <s v="Outpatient"/>
    <n v="113"/>
    <n v="28"/>
    <m/>
    <m/>
    <m/>
    <n v="4"/>
  </r>
  <r>
    <x v="3"/>
    <x v="0"/>
    <x v="1"/>
    <n v="555"/>
    <x v="0"/>
    <s v="Outpatient"/>
    <n v="408"/>
    <n v="72"/>
    <n v="32505"/>
    <n v="2.2000000000000002"/>
    <n v="12.6"/>
    <n v="5.7"/>
  </r>
  <r>
    <x v="3"/>
    <x v="0"/>
    <x v="1"/>
    <n v="556"/>
    <x v="1"/>
    <s v="Outpatient"/>
    <n v="323"/>
    <n v="48"/>
    <n v="32505"/>
    <n v="1.5"/>
    <n v="9.9"/>
    <n v="6.7"/>
  </r>
  <r>
    <x v="3"/>
    <x v="0"/>
    <x v="2"/>
    <n v="555"/>
    <x v="0"/>
    <s v="Outpatient"/>
    <n v="510"/>
    <n v="67"/>
    <n v="26755"/>
    <n v="2.5"/>
    <n v="19.100000000000001"/>
    <n v="7.6"/>
  </r>
  <r>
    <x v="3"/>
    <x v="0"/>
    <x v="2"/>
    <n v="556"/>
    <x v="1"/>
    <s v="Outpatient"/>
    <n v="361"/>
    <n v="42"/>
    <n v="26755"/>
    <n v="1.6"/>
    <n v="13.5"/>
    <n v="8.6"/>
  </r>
  <r>
    <x v="3"/>
    <x v="0"/>
    <x v="6"/>
    <n v="555"/>
    <x v="0"/>
    <s v="Outpatient"/>
    <n v="291"/>
    <n v="50"/>
    <n v="24348"/>
    <n v="2.1"/>
    <n v="12"/>
    <n v="5.8"/>
  </r>
  <r>
    <x v="3"/>
    <x v="0"/>
    <x v="6"/>
    <n v="556"/>
    <x v="1"/>
    <s v="Outpatient"/>
    <n v="309"/>
    <n v="49"/>
    <n v="24348"/>
    <n v="2"/>
    <n v="12.7"/>
    <n v="6.3"/>
  </r>
  <r>
    <x v="3"/>
    <x v="1"/>
    <x v="0"/>
    <n v="555"/>
    <x v="0"/>
    <s v="Outpatient"/>
    <n v="148"/>
    <n v="44"/>
    <m/>
    <m/>
    <m/>
    <n v="3.4"/>
  </r>
  <r>
    <x v="3"/>
    <x v="1"/>
    <x v="0"/>
    <n v="556"/>
    <x v="1"/>
    <s v="Outpatient"/>
    <n v="80"/>
    <n v="30"/>
    <m/>
    <m/>
    <m/>
    <n v="2.7"/>
  </r>
  <r>
    <x v="3"/>
    <x v="1"/>
    <x v="1"/>
    <n v="555"/>
    <x v="0"/>
    <s v="Outpatient"/>
    <n v="337"/>
    <n v="67"/>
    <n v="33168"/>
    <n v="2"/>
    <n v="10.199999999999999"/>
    <n v="5"/>
  </r>
  <r>
    <x v="3"/>
    <x v="1"/>
    <x v="1"/>
    <n v="556"/>
    <x v="1"/>
    <s v="Outpatient"/>
    <n v="153"/>
    <n v="50"/>
    <n v="33168"/>
    <n v="1.5"/>
    <n v="4.5999999999999996"/>
    <n v="3.1"/>
  </r>
  <r>
    <x v="3"/>
    <x v="1"/>
    <x v="2"/>
    <n v="555"/>
    <x v="0"/>
    <s v="Outpatient"/>
    <n v="423"/>
    <n v="62"/>
    <n v="27122"/>
    <n v="2.2999999999999998"/>
    <n v="15.6"/>
    <n v="6.8"/>
  </r>
  <r>
    <x v="3"/>
    <x v="1"/>
    <x v="2"/>
    <n v="556"/>
    <x v="1"/>
    <s v="Outpatient"/>
    <n v="160"/>
    <n v="39"/>
    <n v="27122"/>
    <n v="1.4"/>
    <n v="5.9"/>
    <n v="4.0999999999999996"/>
  </r>
  <r>
    <x v="3"/>
    <x v="1"/>
    <x v="6"/>
    <n v="555"/>
    <x v="0"/>
    <s v="Outpatient"/>
    <n v="386"/>
    <n v="70"/>
    <n v="24748"/>
    <n v="2.8"/>
    <n v="15.6"/>
    <n v="5.5"/>
  </r>
  <r>
    <x v="3"/>
    <x v="1"/>
    <x v="6"/>
    <n v="556"/>
    <x v="1"/>
    <s v="Outpatient"/>
    <n v="114"/>
    <n v="40"/>
    <n v="24748"/>
    <n v="1.6"/>
    <n v="4.5999999999999996"/>
    <n v="2.8"/>
  </r>
  <r>
    <x v="4"/>
    <x v="0"/>
    <x v="0"/>
    <n v="555"/>
    <x v="0"/>
    <s v="Outpatient"/>
    <n v="3951"/>
    <n v="756"/>
    <m/>
    <m/>
    <m/>
    <n v="5.2"/>
  </r>
  <r>
    <x v="4"/>
    <x v="0"/>
    <x v="0"/>
    <n v="556"/>
    <x v="1"/>
    <s v="Outpatient"/>
    <n v="1679"/>
    <n v="603"/>
    <m/>
    <m/>
    <m/>
    <n v="2.8"/>
  </r>
  <r>
    <x v="4"/>
    <x v="0"/>
    <x v="1"/>
    <n v="555"/>
    <x v="0"/>
    <s v="Outpatient"/>
    <n v="7732"/>
    <n v="1145"/>
    <n v="344723"/>
    <n v="3.3"/>
    <n v="22.4"/>
    <n v="6.8"/>
  </r>
  <r>
    <x v="4"/>
    <x v="0"/>
    <x v="1"/>
    <n v="556"/>
    <x v="1"/>
    <s v="Outpatient"/>
    <n v="3441"/>
    <n v="972"/>
    <n v="344723"/>
    <n v="2.8"/>
    <n v="10"/>
    <n v="3.5"/>
  </r>
  <r>
    <x v="4"/>
    <x v="0"/>
    <x v="2"/>
    <n v="555"/>
    <x v="0"/>
    <s v="Outpatient"/>
    <n v="7732"/>
    <n v="1043"/>
    <n v="287011"/>
    <n v="3.6"/>
    <n v="26.9"/>
    <n v="7.4"/>
  </r>
  <r>
    <x v="4"/>
    <x v="0"/>
    <x v="2"/>
    <n v="556"/>
    <x v="1"/>
    <s v="Outpatient"/>
    <n v="3546"/>
    <n v="870"/>
    <n v="287011"/>
    <n v="3"/>
    <n v="12.4"/>
    <n v="4.0999999999999996"/>
  </r>
  <r>
    <x v="4"/>
    <x v="0"/>
    <x v="6"/>
    <n v="555"/>
    <x v="0"/>
    <s v="Outpatient"/>
    <n v="6498"/>
    <n v="859"/>
    <n v="258369"/>
    <n v="3.3"/>
    <n v="25.2"/>
    <n v="7.6"/>
  </r>
  <r>
    <x v="4"/>
    <x v="0"/>
    <x v="6"/>
    <n v="556"/>
    <x v="1"/>
    <s v="Outpatient"/>
    <n v="2800"/>
    <n v="778"/>
    <n v="258369"/>
    <n v="3"/>
    <n v="10.8"/>
    <n v="3.6"/>
  </r>
  <r>
    <x v="4"/>
    <x v="1"/>
    <x v="0"/>
    <n v="555"/>
    <x v="0"/>
    <s v="Outpatient"/>
    <n v="2951"/>
    <n v="564"/>
    <m/>
    <m/>
    <m/>
    <n v="5.2"/>
  </r>
  <r>
    <x v="4"/>
    <x v="1"/>
    <x v="0"/>
    <n v="556"/>
    <x v="1"/>
    <s v="Outpatient"/>
    <n v="1684"/>
    <n v="493"/>
    <m/>
    <m/>
    <m/>
    <n v="3.4"/>
  </r>
  <r>
    <x v="4"/>
    <x v="1"/>
    <x v="1"/>
    <n v="555"/>
    <x v="0"/>
    <s v="Outpatient"/>
    <n v="5903"/>
    <n v="801"/>
    <n v="327358"/>
    <n v="2.4"/>
    <n v="18"/>
    <n v="7.4"/>
  </r>
  <r>
    <x v="4"/>
    <x v="1"/>
    <x v="1"/>
    <n v="556"/>
    <x v="1"/>
    <s v="Outpatient"/>
    <n v="3145"/>
    <n v="756"/>
    <n v="327358"/>
    <n v="2.2999999999999998"/>
    <n v="9.6"/>
    <n v="4.2"/>
  </r>
  <r>
    <x v="4"/>
    <x v="1"/>
    <x v="2"/>
    <n v="555"/>
    <x v="0"/>
    <s v="Outpatient"/>
    <n v="5969"/>
    <n v="754"/>
    <n v="275118"/>
    <n v="2.7"/>
    <n v="21.7"/>
    <n v="7.9"/>
  </r>
  <r>
    <x v="4"/>
    <x v="1"/>
    <x v="2"/>
    <n v="556"/>
    <x v="1"/>
    <s v="Outpatient"/>
    <n v="3078"/>
    <n v="724"/>
    <n v="275118"/>
    <n v="2.6"/>
    <n v="11.2"/>
    <n v="4.3"/>
  </r>
  <r>
    <x v="4"/>
    <x v="1"/>
    <x v="6"/>
    <n v="555"/>
    <x v="0"/>
    <s v="Outpatient"/>
    <n v="4784"/>
    <n v="627"/>
    <n v="238332"/>
    <n v="2.6"/>
    <n v="20.100000000000001"/>
    <n v="7.6"/>
  </r>
  <r>
    <x v="4"/>
    <x v="1"/>
    <x v="6"/>
    <n v="556"/>
    <x v="1"/>
    <s v="Outpatient"/>
    <n v="2546"/>
    <n v="564"/>
    <n v="238332"/>
    <n v="2.4"/>
    <n v="10.7"/>
    <n v="4.5"/>
  </r>
  <r>
    <x v="5"/>
    <x v="0"/>
    <x v="0"/>
    <n v="556"/>
    <x v="1"/>
    <s v="Outpatient"/>
    <n v="3"/>
    <n v="1"/>
    <m/>
    <m/>
    <m/>
    <n v="3"/>
  </r>
  <r>
    <x v="5"/>
    <x v="0"/>
    <x v="1"/>
    <n v="555"/>
    <x v="0"/>
    <s v="Outpatient"/>
    <n v="2"/>
    <n v="2"/>
    <n v="30515"/>
    <n v="0.1"/>
    <n v="0.1"/>
    <n v="1"/>
  </r>
  <r>
    <x v="5"/>
    <x v="0"/>
    <x v="2"/>
    <n v="556"/>
    <x v="1"/>
    <s v="Outpatient"/>
    <n v="6"/>
    <n v="2"/>
    <n v="23682"/>
    <n v="0.1"/>
    <n v="0.3"/>
    <n v="3"/>
  </r>
  <r>
    <x v="5"/>
    <x v="0"/>
    <x v="6"/>
    <n v="555"/>
    <x v="0"/>
    <s v="Outpatient"/>
    <n v="3"/>
    <n v="3"/>
    <n v="20428"/>
    <n v="0.1"/>
    <n v="0.1"/>
    <n v="1"/>
  </r>
  <r>
    <x v="5"/>
    <x v="0"/>
    <x v="6"/>
    <n v="556"/>
    <x v="1"/>
    <s v="Outpatient"/>
    <n v="27"/>
    <n v="2"/>
    <n v="20428"/>
    <n v="0.1"/>
    <n v="1.3"/>
    <n v="13.5"/>
  </r>
  <r>
    <x v="5"/>
    <x v="1"/>
    <x v="0"/>
    <n v="555"/>
    <x v="0"/>
    <s v="Outpatient"/>
    <n v="11"/>
    <n v="5"/>
    <m/>
    <m/>
    <m/>
    <n v="2.2000000000000002"/>
  </r>
  <r>
    <x v="5"/>
    <x v="1"/>
    <x v="0"/>
    <n v="556"/>
    <x v="1"/>
    <s v="Outpatient"/>
    <n v="28"/>
    <n v="3"/>
    <m/>
    <m/>
    <m/>
    <n v="9.3000000000000007"/>
  </r>
  <r>
    <x v="5"/>
    <x v="1"/>
    <x v="1"/>
    <n v="555"/>
    <x v="0"/>
    <s v="Outpatient"/>
    <n v="14"/>
    <n v="6"/>
    <n v="31643"/>
    <n v="0.2"/>
    <n v="0.4"/>
    <n v="2.2999999999999998"/>
  </r>
  <r>
    <x v="5"/>
    <x v="1"/>
    <x v="1"/>
    <n v="556"/>
    <x v="1"/>
    <s v="Outpatient"/>
    <n v="31"/>
    <n v="6"/>
    <n v="31643"/>
    <n v="0.2"/>
    <n v="1"/>
    <n v="5.2"/>
  </r>
  <r>
    <x v="5"/>
    <x v="1"/>
    <x v="2"/>
    <n v="555"/>
    <x v="0"/>
    <s v="Outpatient"/>
    <n v="9"/>
    <n v="3"/>
    <n v="24805"/>
    <n v="0.1"/>
    <n v="0.4"/>
    <n v="3"/>
  </r>
  <r>
    <x v="5"/>
    <x v="1"/>
    <x v="2"/>
    <n v="556"/>
    <x v="1"/>
    <s v="Outpatient"/>
    <n v="12"/>
    <n v="1"/>
    <n v="24805"/>
    <n v="0"/>
    <n v="0.5"/>
    <n v="12"/>
  </r>
  <r>
    <x v="5"/>
    <x v="1"/>
    <x v="6"/>
    <n v="555"/>
    <x v="0"/>
    <s v="Outpatient"/>
    <n v="5"/>
    <n v="3"/>
    <n v="21556"/>
    <n v="0.1"/>
    <n v="0.2"/>
    <n v="1.7"/>
  </r>
  <r>
    <x v="5"/>
    <x v="1"/>
    <x v="6"/>
    <n v="556"/>
    <x v="1"/>
    <s v="Outpatient"/>
    <n v="3"/>
    <n v="2"/>
    <n v="21556"/>
    <n v="0.1"/>
    <n v="0.1"/>
    <n v="1.5"/>
  </r>
  <r>
    <x v="6"/>
    <x v="0"/>
    <x v="0"/>
    <n v="555"/>
    <x v="0"/>
    <s v="Outpatient"/>
    <n v="4430"/>
    <n v="986"/>
    <m/>
    <m/>
    <m/>
    <n v="4.5"/>
  </r>
  <r>
    <x v="6"/>
    <x v="0"/>
    <x v="0"/>
    <n v="556"/>
    <x v="1"/>
    <s v="Outpatient"/>
    <n v="2438"/>
    <n v="905"/>
    <m/>
    <m/>
    <m/>
    <n v="2.7"/>
  </r>
  <r>
    <x v="6"/>
    <x v="0"/>
    <x v="1"/>
    <n v="555"/>
    <x v="0"/>
    <s v="Outpatient"/>
    <n v="9557"/>
    <n v="1501"/>
    <n v="356844"/>
    <n v="4.2"/>
    <n v="26.8"/>
    <n v="6.4"/>
  </r>
  <r>
    <x v="6"/>
    <x v="0"/>
    <x v="1"/>
    <n v="556"/>
    <x v="1"/>
    <s v="Outpatient"/>
    <n v="5112"/>
    <n v="1540"/>
    <n v="356844"/>
    <n v="4.3"/>
    <n v="14.3"/>
    <n v="3.3"/>
  </r>
  <r>
    <x v="6"/>
    <x v="0"/>
    <x v="2"/>
    <n v="555"/>
    <x v="0"/>
    <s v="Outpatient"/>
    <n v="11281"/>
    <n v="1570"/>
    <n v="331916"/>
    <n v="4.7"/>
    <n v="34"/>
    <n v="7.2"/>
  </r>
  <r>
    <x v="6"/>
    <x v="0"/>
    <x v="2"/>
    <n v="556"/>
    <x v="1"/>
    <s v="Outpatient"/>
    <n v="4770"/>
    <n v="1473"/>
    <n v="331916"/>
    <n v="4.4000000000000004"/>
    <n v="14.4"/>
    <n v="3.2"/>
  </r>
  <r>
    <x v="6"/>
    <x v="0"/>
    <x v="6"/>
    <n v="555"/>
    <x v="0"/>
    <s v="Outpatient"/>
    <n v="9765"/>
    <n v="1539"/>
    <n v="336006"/>
    <n v="4.5999999999999996"/>
    <n v="29.1"/>
    <n v="6.3"/>
  </r>
  <r>
    <x v="6"/>
    <x v="0"/>
    <x v="6"/>
    <n v="556"/>
    <x v="1"/>
    <s v="Outpatient"/>
    <n v="4565"/>
    <n v="1362"/>
    <n v="336006"/>
    <n v="4.0999999999999996"/>
    <n v="13.6"/>
    <n v="3.4"/>
  </r>
  <r>
    <x v="6"/>
    <x v="1"/>
    <x v="0"/>
    <n v="555"/>
    <x v="0"/>
    <s v="Outpatient"/>
    <n v="2955"/>
    <n v="734"/>
    <m/>
    <m/>
    <m/>
    <n v="4"/>
  </r>
  <r>
    <x v="6"/>
    <x v="1"/>
    <x v="0"/>
    <n v="556"/>
    <x v="1"/>
    <s v="Outpatient"/>
    <n v="2302"/>
    <n v="786"/>
    <m/>
    <m/>
    <m/>
    <n v="2.9"/>
  </r>
  <r>
    <x v="6"/>
    <x v="1"/>
    <x v="1"/>
    <n v="555"/>
    <x v="0"/>
    <s v="Outpatient"/>
    <n v="6074"/>
    <n v="1075"/>
    <n v="338270"/>
    <n v="3.2"/>
    <n v="18"/>
    <n v="5.7"/>
  </r>
  <r>
    <x v="6"/>
    <x v="1"/>
    <x v="1"/>
    <n v="556"/>
    <x v="1"/>
    <s v="Outpatient"/>
    <n v="4311"/>
    <n v="1233"/>
    <n v="338270"/>
    <n v="3.6"/>
    <n v="12.7"/>
    <n v="3.5"/>
  </r>
  <r>
    <x v="6"/>
    <x v="1"/>
    <x v="2"/>
    <n v="555"/>
    <x v="0"/>
    <s v="Outpatient"/>
    <n v="7134"/>
    <n v="1107"/>
    <n v="317489"/>
    <n v="3.5"/>
    <n v="22.5"/>
    <n v="6.4"/>
  </r>
  <r>
    <x v="6"/>
    <x v="1"/>
    <x v="2"/>
    <n v="556"/>
    <x v="1"/>
    <s v="Outpatient"/>
    <n v="4949"/>
    <n v="1229"/>
    <n v="317489"/>
    <n v="3.9"/>
    <n v="15.6"/>
    <n v="4"/>
  </r>
  <r>
    <x v="6"/>
    <x v="1"/>
    <x v="6"/>
    <n v="555"/>
    <x v="0"/>
    <s v="Outpatient"/>
    <n v="5972"/>
    <n v="1009"/>
    <n v="313135"/>
    <n v="3.2"/>
    <n v="19.100000000000001"/>
    <n v="5.9"/>
  </r>
  <r>
    <x v="6"/>
    <x v="1"/>
    <x v="6"/>
    <n v="556"/>
    <x v="1"/>
    <s v="Outpatient"/>
    <n v="3851"/>
    <n v="1081"/>
    <n v="313135"/>
    <n v="3.5"/>
    <n v="12.3"/>
    <n v="3.6"/>
  </r>
  <r>
    <x v="7"/>
    <x v="0"/>
    <x v="0"/>
    <n v="555"/>
    <x v="0"/>
    <s v="Outpatient"/>
    <n v="42"/>
    <n v="9"/>
    <m/>
    <m/>
    <m/>
    <n v="4.7"/>
  </r>
  <r>
    <x v="7"/>
    <x v="0"/>
    <x v="0"/>
    <n v="556"/>
    <x v="1"/>
    <s v="Outpatient"/>
    <n v="12"/>
    <n v="8"/>
    <m/>
    <m/>
    <m/>
    <n v="1.5"/>
  </r>
  <r>
    <x v="7"/>
    <x v="0"/>
    <x v="1"/>
    <n v="555"/>
    <x v="0"/>
    <s v="Outpatient"/>
    <n v="57"/>
    <n v="15"/>
    <n v="54779"/>
    <n v="0.3"/>
    <n v="1"/>
    <n v="3.8"/>
  </r>
  <r>
    <x v="7"/>
    <x v="0"/>
    <x v="1"/>
    <n v="556"/>
    <x v="1"/>
    <s v="Outpatient"/>
    <n v="16"/>
    <n v="5"/>
    <n v="54779"/>
    <n v="0.1"/>
    <n v="0.3"/>
    <n v="3.2"/>
  </r>
  <r>
    <x v="7"/>
    <x v="0"/>
    <x v="2"/>
    <n v="555"/>
    <x v="0"/>
    <s v="Outpatient"/>
    <n v="38"/>
    <n v="10"/>
    <n v="43399"/>
    <n v="0.2"/>
    <n v="0.9"/>
    <n v="3.8"/>
  </r>
  <r>
    <x v="7"/>
    <x v="0"/>
    <x v="2"/>
    <n v="556"/>
    <x v="1"/>
    <s v="Outpatient"/>
    <n v="19"/>
    <n v="4"/>
    <n v="43399"/>
    <n v="0.1"/>
    <n v="0.4"/>
    <n v="4.8"/>
  </r>
  <r>
    <x v="7"/>
    <x v="0"/>
    <x v="6"/>
    <n v="555"/>
    <x v="0"/>
    <s v="Outpatient"/>
    <n v="15"/>
    <n v="5"/>
    <n v="37727"/>
    <n v="0.1"/>
    <n v="0.4"/>
    <n v="3"/>
  </r>
  <r>
    <x v="7"/>
    <x v="0"/>
    <x v="6"/>
    <n v="556"/>
    <x v="1"/>
    <s v="Outpatient"/>
    <n v="13"/>
    <n v="5"/>
    <n v="37727"/>
    <n v="0.1"/>
    <n v="0.3"/>
    <n v="2.6"/>
  </r>
  <r>
    <x v="7"/>
    <x v="1"/>
    <x v="0"/>
    <n v="555"/>
    <x v="0"/>
    <s v="Outpatient"/>
    <n v="52"/>
    <n v="5"/>
    <m/>
    <m/>
    <m/>
    <n v="10.4"/>
  </r>
  <r>
    <x v="7"/>
    <x v="1"/>
    <x v="0"/>
    <n v="556"/>
    <x v="1"/>
    <s v="Outpatient"/>
    <n v="25"/>
    <n v="9"/>
    <m/>
    <m/>
    <m/>
    <n v="2.8"/>
  </r>
  <r>
    <x v="7"/>
    <x v="1"/>
    <x v="1"/>
    <n v="555"/>
    <x v="0"/>
    <s v="Outpatient"/>
    <n v="123"/>
    <n v="17"/>
    <n v="57072"/>
    <n v="0.3"/>
    <n v="2.2000000000000002"/>
    <n v="7.2"/>
  </r>
  <r>
    <x v="7"/>
    <x v="1"/>
    <x v="1"/>
    <n v="556"/>
    <x v="1"/>
    <s v="Outpatient"/>
    <n v="44"/>
    <n v="7"/>
    <n v="57072"/>
    <n v="0.1"/>
    <n v="0.8"/>
    <n v="6.3"/>
  </r>
  <r>
    <x v="7"/>
    <x v="1"/>
    <x v="2"/>
    <n v="555"/>
    <x v="0"/>
    <s v="Outpatient"/>
    <n v="157"/>
    <n v="17"/>
    <n v="45424"/>
    <n v="0.4"/>
    <n v="3.5"/>
    <n v="9.1999999999999993"/>
  </r>
  <r>
    <x v="7"/>
    <x v="1"/>
    <x v="2"/>
    <n v="556"/>
    <x v="1"/>
    <s v="Outpatient"/>
    <n v="100"/>
    <n v="12"/>
    <n v="45424"/>
    <n v="0.3"/>
    <n v="2.2000000000000002"/>
    <n v="8.3000000000000007"/>
  </r>
  <r>
    <x v="7"/>
    <x v="1"/>
    <x v="6"/>
    <n v="555"/>
    <x v="0"/>
    <s v="Outpatient"/>
    <n v="216"/>
    <n v="11"/>
    <n v="39584"/>
    <n v="0.3"/>
    <n v="5.5"/>
    <n v="19.600000000000001"/>
  </r>
  <r>
    <x v="7"/>
    <x v="1"/>
    <x v="6"/>
    <n v="556"/>
    <x v="1"/>
    <s v="Outpatient"/>
    <n v="218"/>
    <n v="12"/>
    <n v="39584"/>
    <n v="0.3"/>
    <n v="5.5"/>
    <n v="18.2"/>
  </r>
  <r>
    <x v="8"/>
    <x v="0"/>
    <x v="0"/>
    <n v="555"/>
    <x v="0"/>
    <s v="Outpatient"/>
    <n v="2372"/>
    <n v="674"/>
    <m/>
    <m/>
    <m/>
    <n v="3.5"/>
  </r>
  <r>
    <x v="8"/>
    <x v="0"/>
    <x v="0"/>
    <n v="556"/>
    <x v="1"/>
    <s v="Outpatient"/>
    <n v="2357"/>
    <n v="887"/>
    <m/>
    <m/>
    <m/>
    <n v="2.7"/>
  </r>
  <r>
    <x v="8"/>
    <x v="0"/>
    <x v="1"/>
    <n v="555"/>
    <x v="0"/>
    <s v="Outpatient"/>
    <n v="5787"/>
    <n v="1185"/>
    <n v="355080"/>
    <n v="3.3"/>
    <n v="16.3"/>
    <n v="4.9000000000000004"/>
  </r>
  <r>
    <x v="8"/>
    <x v="0"/>
    <x v="1"/>
    <n v="556"/>
    <x v="1"/>
    <s v="Outpatient"/>
    <n v="5304"/>
    <n v="1653"/>
    <n v="355080"/>
    <n v="4.7"/>
    <n v="14.9"/>
    <n v="3.2"/>
  </r>
  <r>
    <x v="8"/>
    <x v="0"/>
    <x v="2"/>
    <n v="555"/>
    <x v="0"/>
    <s v="Outpatient"/>
    <n v="6961"/>
    <n v="1359"/>
    <n v="390889"/>
    <n v="3.5"/>
    <n v="17.8"/>
    <n v="5.0999999999999996"/>
  </r>
  <r>
    <x v="8"/>
    <x v="0"/>
    <x v="2"/>
    <n v="556"/>
    <x v="1"/>
    <s v="Outpatient"/>
    <n v="6895"/>
    <n v="1943"/>
    <n v="390889"/>
    <n v="5"/>
    <n v="17.600000000000001"/>
    <n v="3.5"/>
  </r>
  <r>
    <x v="8"/>
    <x v="0"/>
    <x v="6"/>
    <n v="555"/>
    <x v="0"/>
    <s v="Outpatient"/>
    <n v="5922"/>
    <n v="1302"/>
    <n v="432837"/>
    <n v="3"/>
    <n v="13.7"/>
    <n v="4.5"/>
  </r>
  <r>
    <x v="8"/>
    <x v="0"/>
    <x v="6"/>
    <n v="556"/>
    <x v="1"/>
    <s v="Outpatient"/>
    <n v="6003"/>
    <n v="1833"/>
    <n v="432837"/>
    <n v="4.2"/>
    <n v="13.9"/>
    <n v="3.3"/>
  </r>
  <r>
    <x v="8"/>
    <x v="1"/>
    <x v="0"/>
    <n v="555"/>
    <x v="0"/>
    <s v="Outpatient"/>
    <n v="1862"/>
    <n v="463"/>
    <m/>
    <m/>
    <m/>
    <n v="4"/>
  </r>
  <r>
    <x v="8"/>
    <x v="1"/>
    <x v="0"/>
    <n v="556"/>
    <x v="1"/>
    <s v="Outpatient"/>
    <n v="1966"/>
    <n v="730"/>
    <m/>
    <m/>
    <m/>
    <n v="2.7"/>
  </r>
  <r>
    <x v="8"/>
    <x v="1"/>
    <x v="1"/>
    <n v="555"/>
    <x v="0"/>
    <s v="Outpatient"/>
    <n v="3626"/>
    <n v="786"/>
    <n v="304141"/>
    <n v="2.6"/>
    <n v="11.9"/>
    <n v="4.5999999999999996"/>
  </r>
  <r>
    <x v="8"/>
    <x v="1"/>
    <x v="1"/>
    <n v="556"/>
    <x v="1"/>
    <s v="Outpatient"/>
    <n v="4665"/>
    <n v="1329"/>
    <n v="304141"/>
    <n v="4.4000000000000004"/>
    <n v="15.3"/>
    <n v="3.5"/>
  </r>
  <r>
    <x v="8"/>
    <x v="1"/>
    <x v="2"/>
    <n v="555"/>
    <x v="0"/>
    <s v="Outpatient"/>
    <n v="3997"/>
    <n v="860"/>
    <n v="331689"/>
    <n v="2.6"/>
    <n v="12.1"/>
    <n v="4.5999999999999996"/>
  </r>
  <r>
    <x v="8"/>
    <x v="1"/>
    <x v="2"/>
    <n v="556"/>
    <x v="1"/>
    <s v="Outpatient"/>
    <n v="5732"/>
    <n v="1442"/>
    <n v="331689"/>
    <n v="4.3"/>
    <n v="17.3"/>
    <n v="4"/>
  </r>
  <r>
    <x v="8"/>
    <x v="1"/>
    <x v="6"/>
    <n v="555"/>
    <x v="0"/>
    <s v="Outpatient"/>
    <n v="4068"/>
    <n v="904"/>
    <n v="363414"/>
    <n v="2.5"/>
    <n v="11.2"/>
    <n v="4.5"/>
  </r>
  <r>
    <x v="8"/>
    <x v="1"/>
    <x v="6"/>
    <n v="556"/>
    <x v="1"/>
    <s v="Outpatient"/>
    <n v="4782"/>
    <n v="1432"/>
    <n v="363414"/>
    <n v="3.9"/>
    <n v="13.2"/>
    <n v="3.3"/>
  </r>
  <r>
    <x v="9"/>
    <x v="0"/>
    <x v="0"/>
    <n v="555"/>
    <x v="0"/>
    <s v="Outpatient"/>
    <n v="1350"/>
    <n v="411"/>
    <m/>
    <m/>
    <m/>
    <n v="3.3"/>
  </r>
  <r>
    <x v="9"/>
    <x v="0"/>
    <x v="0"/>
    <n v="556"/>
    <x v="1"/>
    <s v="Outpatient"/>
    <n v="1904"/>
    <n v="711"/>
    <m/>
    <m/>
    <m/>
    <n v="2.7"/>
  </r>
  <r>
    <x v="9"/>
    <x v="0"/>
    <x v="1"/>
    <n v="555"/>
    <x v="0"/>
    <s v="Outpatient"/>
    <n v="3280"/>
    <n v="692"/>
    <n v="270032"/>
    <n v="2.6"/>
    <n v="12.1"/>
    <n v="4.7"/>
  </r>
  <r>
    <x v="9"/>
    <x v="0"/>
    <x v="1"/>
    <n v="556"/>
    <x v="1"/>
    <s v="Outpatient"/>
    <n v="4083"/>
    <n v="1164"/>
    <n v="270032"/>
    <n v="4.3"/>
    <n v="15.1"/>
    <n v="3.5"/>
  </r>
  <r>
    <x v="9"/>
    <x v="0"/>
    <x v="2"/>
    <n v="555"/>
    <x v="0"/>
    <s v="Outpatient"/>
    <n v="3792"/>
    <n v="841"/>
    <n v="297995"/>
    <n v="2.8"/>
    <n v="12.7"/>
    <n v="4.5"/>
  </r>
  <r>
    <x v="9"/>
    <x v="0"/>
    <x v="2"/>
    <n v="556"/>
    <x v="1"/>
    <s v="Outpatient"/>
    <n v="5457"/>
    <n v="1407"/>
    <n v="297995"/>
    <n v="4.7"/>
    <n v="18.3"/>
    <n v="3.9"/>
  </r>
  <r>
    <x v="9"/>
    <x v="0"/>
    <x v="6"/>
    <n v="555"/>
    <x v="0"/>
    <s v="Outpatient"/>
    <n v="3612"/>
    <n v="803"/>
    <n v="331711"/>
    <n v="2.4"/>
    <n v="10.9"/>
    <n v="4.5"/>
  </r>
  <r>
    <x v="9"/>
    <x v="0"/>
    <x v="6"/>
    <n v="556"/>
    <x v="1"/>
    <s v="Outpatient"/>
    <n v="5105"/>
    <n v="1420"/>
    <n v="331711"/>
    <n v="4.3"/>
    <n v="15.4"/>
    <n v="3.6"/>
  </r>
  <r>
    <x v="9"/>
    <x v="1"/>
    <x v="0"/>
    <n v="555"/>
    <x v="0"/>
    <s v="Outpatient"/>
    <n v="973"/>
    <n v="254"/>
    <m/>
    <m/>
    <m/>
    <n v="3.8"/>
  </r>
  <r>
    <x v="9"/>
    <x v="1"/>
    <x v="0"/>
    <n v="556"/>
    <x v="1"/>
    <s v="Outpatient"/>
    <n v="1371"/>
    <n v="458"/>
    <m/>
    <m/>
    <m/>
    <n v="3"/>
  </r>
  <r>
    <x v="9"/>
    <x v="1"/>
    <x v="1"/>
    <n v="555"/>
    <x v="0"/>
    <s v="Outpatient"/>
    <n v="1927"/>
    <n v="452"/>
    <n v="184194"/>
    <n v="2.5"/>
    <n v="10.5"/>
    <n v="4.3"/>
  </r>
  <r>
    <x v="9"/>
    <x v="1"/>
    <x v="1"/>
    <n v="556"/>
    <x v="1"/>
    <s v="Outpatient"/>
    <n v="3067"/>
    <n v="842"/>
    <n v="184194"/>
    <n v="4.5999999999999996"/>
    <n v="16.7"/>
    <n v="3.6"/>
  </r>
  <r>
    <x v="9"/>
    <x v="1"/>
    <x v="2"/>
    <n v="555"/>
    <x v="0"/>
    <s v="Outpatient"/>
    <n v="2155"/>
    <n v="495"/>
    <n v="203096"/>
    <n v="2.4"/>
    <n v="10.6"/>
    <n v="4.4000000000000004"/>
  </r>
  <r>
    <x v="9"/>
    <x v="1"/>
    <x v="2"/>
    <n v="556"/>
    <x v="1"/>
    <s v="Outpatient"/>
    <n v="3453"/>
    <n v="974"/>
    <n v="203096"/>
    <n v="4.8"/>
    <n v="17"/>
    <n v="3.5"/>
  </r>
  <r>
    <x v="9"/>
    <x v="1"/>
    <x v="6"/>
    <n v="555"/>
    <x v="0"/>
    <s v="Outpatient"/>
    <n v="2183"/>
    <n v="530"/>
    <n v="225899"/>
    <n v="2.2999999999999998"/>
    <n v="9.6999999999999993"/>
    <n v="4.0999999999999996"/>
  </r>
  <r>
    <x v="9"/>
    <x v="1"/>
    <x v="6"/>
    <n v="556"/>
    <x v="1"/>
    <s v="Outpatient"/>
    <n v="3361"/>
    <n v="941"/>
    <n v="225899"/>
    <n v="4.2"/>
    <n v="14.9"/>
    <n v="3.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0" applyNumberFormats="0" applyBorderFormats="0" applyFontFormats="0" applyPatternFormats="0" applyAlignmentFormats="0" applyWidthHeightFormats="1" dataCaption="Data" updatedVersion="5" showMemberPropertyTips="0" enableDrill="0" useAutoFormatting="1" rowGrandTotals="0" itemPrintTitles="1" createdVersion="1" indent="0" compact="0" compactData="0" gridDropZones="1">
  <location ref="A6:F243" firstHeaderRow="1" firstDataRow="2" firstDataCol="3" rowPageCount="1" colPageCount="1"/>
  <pivotFields count="15">
    <pivotField axis="axisRow" compact="0" outline="0" subtotalTop="0" showAll="0" includeNewItemsInFilter="1">
      <items count="11">
        <item x="0"/>
        <item x="5"/>
        <item x="7"/>
        <item x="1"/>
        <item x="2"/>
        <item x="3"/>
        <item x="4"/>
        <item x="6"/>
        <item x="8"/>
        <item x="9"/>
        <item t="default"/>
      </items>
    </pivotField>
    <pivotField axis="axisRow" compact="0" outline="0" subtotalTop="0" showAll="0" includeNewItemsInFilter="1" defaultSubtotal="0">
      <items count="2">
        <item x="0"/>
        <item x="1"/>
      </items>
    </pivotField>
    <pivotField axis="axisRow" compact="0" outline="0" subtotalTop="0" showAll="0" includeNewItemsInFilter="1" defaultSubtotal="0">
      <items count="12">
        <item x="11"/>
        <item x="7"/>
        <item x="8"/>
        <item x="9"/>
        <item x="3"/>
        <item x="4"/>
        <item x="5"/>
        <item x="0"/>
        <item x="1"/>
        <item x="2"/>
        <item x="6"/>
        <item x="10"/>
      </items>
    </pivotField>
    <pivotField compact="0" outline="0" subtotalTop="0" showAll="0" includeNewItemsInFilter="1"/>
    <pivotField name="Diagnosis Name" axis="axisPage" compact="0" outline="0" subtotalTop="0" showAll="0" includeNewItemsInFilter="1" defaultSubtotal="0">
      <items count="3">
        <item x="0"/>
        <item m="1" x="2"/>
        <item x="1"/>
      </items>
    </pivotField>
    <pivotField compact="0" outline="0" subtotalTop="0" showAll="0" includeNewItemsInFilter="1"/>
    <pivotField dataField="1" compact="0" outline="0" subtotalTop="0" showAll="0" includeNewItemsInFilter="1"/>
    <pivotField dataField="1" compact="0" outline="0" subtotalTop="0" showAll="0" includeNewItemsInFilter="1" defaultSubtotal="0"/>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2"/>
    <field x="1"/>
    <field x="0"/>
  </rowFields>
  <rowItems count="236">
    <i>
      <x/>
      <x/>
      <x/>
    </i>
    <i r="2">
      <x v="1"/>
    </i>
    <i r="2">
      <x v="2"/>
    </i>
    <i r="2">
      <x v="3"/>
    </i>
    <i r="2">
      <x v="4"/>
    </i>
    <i r="2">
      <x v="5"/>
    </i>
    <i r="2">
      <x v="6"/>
    </i>
    <i r="2">
      <x v="7"/>
    </i>
    <i r="2">
      <x v="8"/>
    </i>
    <i r="2">
      <x v="9"/>
    </i>
    <i r="1">
      <x v="1"/>
      <x/>
    </i>
    <i r="2">
      <x v="1"/>
    </i>
    <i r="2">
      <x v="2"/>
    </i>
    <i r="2">
      <x v="3"/>
    </i>
    <i r="2">
      <x v="4"/>
    </i>
    <i r="2">
      <x v="5"/>
    </i>
    <i r="2">
      <x v="6"/>
    </i>
    <i r="2">
      <x v="7"/>
    </i>
    <i r="2">
      <x v="8"/>
    </i>
    <i r="2">
      <x v="9"/>
    </i>
    <i>
      <x v="1"/>
      <x/>
      <x/>
    </i>
    <i r="2">
      <x v="1"/>
    </i>
    <i r="2">
      <x v="2"/>
    </i>
    <i r="2">
      <x v="3"/>
    </i>
    <i r="2">
      <x v="4"/>
    </i>
    <i r="2">
      <x v="5"/>
    </i>
    <i r="2">
      <x v="6"/>
    </i>
    <i r="2">
      <x v="7"/>
    </i>
    <i r="2">
      <x v="8"/>
    </i>
    <i r="2">
      <x v="9"/>
    </i>
    <i r="1">
      <x v="1"/>
      <x/>
    </i>
    <i r="2">
      <x v="1"/>
    </i>
    <i r="2">
      <x v="2"/>
    </i>
    <i r="2">
      <x v="3"/>
    </i>
    <i r="2">
      <x v="4"/>
    </i>
    <i r="2">
      <x v="5"/>
    </i>
    <i r="2">
      <x v="6"/>
    </i>
    <i r="2">
      <x v="7"/>
    </i>
    <i r="2">
      <x v="8"/>
    </i>
    <i r="2">
      <x v="9"/>
    </i>
    <i>
      <x v="2"/>
      <x/>
      <x/>
    </i>
    <i r="2">
      <x v="1"/>
    </i>
    <i r="2">
      <x v="2"/>
    </i>
    <i r="2">
      <x v="3"/>
    </i>
    <i r="2">
      <x v="4"/>
    </i>
    <i r="2">
      <x v="5"/>
    </i>
    <i r="2">
      <x v="6"/>
    </i>
    <i r="2">
      <x v="7"/>
    </i>
    <i r="2">
      <x v="8"/>
    </i>
    <i r="2">
      <x v="9"/>
    </i>
    <i r="1">
      <x v="1"/>
      <x/>
    </i>
    <i r="2">
      <x v="1"/>
    </i>
    <i r="2">
      <x v="2"/>
    </i>
    <i r="2">
      <x v="3"/>
    </i>
    <i r="2">
      <x v="4"/>
    </i>
    <i r="2">
      <x v="5"/>
    </i>
    <i r="2">
      <x v="6"/>
    </i>
    <i r="2">
      <x v="7"/>
    </i>
    <i r="2">
      <x v="8"/>
    </i>
    <i r="2">
      <x v="9"/>
    </i>
    <i>
      <x v="3"/>
      <x/>
      <x/>
    </i>
    <i r="2">
      <x v="1"/>
    </i>
    <i r="2">
      <x v="2"/>
    </i>
    <i r="2">
      <x v="3"/>
    </i>
    <i r="2">
      <x v="4"/>
    </i>
    <i r="2">
      <x v="5"/>
    </i>
    <i r="2">
      <x v="6"/>
    </i>
    <i r="2">
      <x v="7"/>
    </i>
    <i r="2">
      <x v="8"/>
    </i>
    <i r="2">
      <x v="9"/>
    </i>
    <i r="1">
      <x v="1"/>
      <x/>
    </i>
    <i r="2">
      <x v="1"/>
    </i>
    <i r="2">
      <x v="2"/>
    </i>
    <i r="2">
      <x v="3"/>
    </i>
    <i r="2">
      <x v="4"/>
    </i>
    <i r="2">
      <x v="5"/>
    </i>
    <i r="2">
      <x v="6"/>
    </i>
    <i r="2">
      <x v="7"/>
    </i>
    <i r="2">
      <x v="8"/>
    </i>
    <i r="2">
      <x v="9"/>
    </i>
    <i>
      <x v="4"/>
      <x/>
      <x/>
    </i>
    <i r="2">
      <x v="1"/>
    </i>
    <i r="2">
      <x v="2"/>
    </i>
    <i r="2">
      <x v="3"/>
    </i>
    <i r="2">
      <x v="4"/>
    </i>
    <i r="2">
      <x v="5"/>
    </i>
    <i r="2">
      <x v="6"/>
    </i>
    <i r="2">
      <x v="7"/>
    </i>
    <i r="2">
      <x v="8"/>
    </i>
    <i r="2">
      <x v="9"/>
    </i>
    <i r="1">
      <x v="1"/>
      <x/>
    </i>
    <i r="2">
      <x v="1"/>
    </i>
    <i r="2">
      <x v="2"/>
    </i>
    <i r="2">
      <x v="3"/>
    </i>
    <i r="2">
      <x v="4"/>
    </i>
    <i r="2">
      <x v="5"/>
    </i>
    <i r="2">
      <x v="6"/>
    </i>
    <i r="2">
      <x v="7"/>
    </i>
    <i r="2">
      <x v="8"/>
    </i>
    <i r="2">
      <x v="9"/>
    </i>
    <i>
      <x v="5"/>
      <x/>
      <x/>
    </i>
    <i r="2">
      <x v="1"/>
    </i>
    <i r="2">
      <x v="2"/>
    </i>
    <i r="2">
      <x v="3"/>
    </i>
    <i r="2">
      <x v="4"/>
    </i>
    <i r="2">
      <x v="5"/>
    </i>
    <i r="2">
      <x v="6"/>
    </i>
    <i r="2">
      <x v="7"/>
    </i>
    <i r="2">
      <x v="8"/>
    </i>
    <i r="2">
      <x v="9"/>
    </i>
    <i r="1">
      <x v="1"/>
      <x/>
    </i>
    <i r="2">
      <x v="1"/>
    </i>
    <i r="2">
      <x v="2"/>
    </i>
    <i r="2">
      <x v="3"/>
    </i>
    <i r="2">
      <x v="4"/>
    </i>
    <i r="2">
      <x v="5"/>
    </i>
    <i r="2">
      <x v="6"/>
    </i>
    <i r="2">
      <x v="7"/>
    </i>
    <i r="2">
      <x v="8"/>
    </i>
    <i r="2">
      <x v="9"/>
    </i>
    <i>
      <x v="6"/>
      <x/>
      <x/>
    </i>
    <i r="2">
      <x v="1"/>
    </i>
    <i r="2">
      <x v="2"/>
    </i>
    <i r="2">
      <x v="3"/>
    </i>
    <i r="2">
      <x v="4"/>
    </i>
    <i r="2">
      <x v="5"/>
    </i>
    <i r="2">
      <x v="6"/>
    </i>
    <i r="2">
      <x v="7"/>
    </i>
    <i r="2">
      <x v="8"/>
    </i>
    <i r="2">
      <x v="9"/>
    </i>
    <i r="1">
      <x v="1"/>
      <x/>
    </i>
    <i r="2">
      <x v="1"/>
    </i>
    <i r="2">
      <x v="2"/>
    </i>
    <i r="2">
      <x v="3"/>
    </i>
    <i r="2">
      <x v="4"/>
    </i>
    <i r="2">
      <x v="5"/>
    </i>
    <i r="2">
      <x v="6"/>
    </i>
    <i r="2">
      <x v="7"/>
    </i>
    <i r="2">
      <x v="8"/>
    </i>
    <i r="2">
      <x v="9"/>
    </i>
    <i>
      <x v="7"/>
      <x/>
      <x/>
    </i>
    <i r="2">
      <x v="1"/>
    </i>
    <i r="2">
      <x v="2"/>
    </i>
    <i r="2">
      <x v="3"/>
    </i>
    <i r="2">
      <x v="4"/>
    </i>
    <i r="2">
      <x v="5"/>
    </i>
    <i r="2">
      <x v="6"/>
    </i>
    <i r="2">
      <x v="7"/>
    </i>
    <i r="2">
      <x v="8"/>
    </i>
    <i r="2">
      <x v="9"/>
    </i>
    <i r="1">
      <x v="1"/>
      <x/>
    </i>
    <i r="2">
      <x v="1"/>
    </i>
    <i r="2">
      <x v="2"/>
    </i>
    <i r="2">
      <x v="3"/>
    </i>
    <i r="2">
      <x v="4"/>
    </i>
    <i r="2">
      <x v="5"/>
    </i>
    <i r="2">
      <x v="6"/>
    </i>
    <i r="2">
      <x v="7"/>
    </i>
    <i r="2">
      <x v="8"/>
    </i>
    <i r="2">
      <x v="9"/>
    </i>
    <i>
      <x v="8"/>
      <x/>
      <x/>
    </i>
    <i r="2">
      <x v="1"/>
    </i>
    <i r="2">
      <x v="2"/>
    </i>
    <i r="2">
      <x v="3"/>
    </i>
    <i r="2">
      <x v="4"/>
    </i>
    <i r="2">
      <x v="5"/>
    </i>
    <i r="2">
      <x v="6"/>
    </i>
    <i r="2">
      <x v="7"/>
    </i>
    <i r="2">
      <x v="8"/>
    </i>
    <i r="2">
      <x v="9"/>
    </i>
    <i r="1">
      <x v="1"/>
      <x/>
    </i>
    <i r="2">
      <x v="1"/>
    </i>
    <i r="2">
      <x v="2"/>
    </i>
    <i r="2">
      <x v="3"/>
    </i>
    <i r="2">
      <x v="4"/>
    </i>
    <i r="2">
      <x v="5"/>
    </i>
    <i r="2">
      <x v="6"/>
    </i>
    <i r="2">
      <x v="7"/>
    </i>
    <i r="2">
      <x v="8"/>
    </i>
    <i r="2">
      <x v="9"/>
    </i>
    <i>
      <x v="9"/>
      <x/>
      <x/>
    </i>
    <i r="2">
      <x v="1"/>
    </i>
    <i r="2">
      <x v="2"/>
    </i>
    <i r="2">
      <x v="3"/>
    </i>
    <i r="2">
      <x v="4"/>
    </i>
    <i r="2">
      <x v="5"/>
    </i>
    <i r="2">
      <x v="6"/>
    </i>
    <i r="2">
      <x v="7"/>
    </i>
    <i r="2">
      <x v="8"/>
    </i>
    <i r="2">
      <x v="9"/>
    </i>
    <i r="1">
      <x v="1"/>
      <x/>
    </i>
    <i r="2">
      <x v="1"/>
    </i>
    <i r="2">
      <x v="2"/>
    </i>
    <i r="2">
      <x v="3"/>
    </i>
    <i r="2">
      <x v="4"/>
    </i>
    <i r="2">
      <x v="5"/>
    </i>
    <i r="2">
      <x v="6"/>
    </i>
    <i r="2">
      <x v="7"/>
    </i>
    <i r="2">
      <x v="8"/>
    </i>
    <i r="2">
      <x v="9"/>
    </i>
    <i>
      <x v="10"/>
      <x/>
      <x/>
    </i>
    <i r="2">
      <x v="1"/>
    </i>
    <i r="2">
      <x v="2"/>
    </i>
    <i r="2">
      <x v="3"/>
    </i>
    <i r="2">
      <x v="4"/>
    </i>
    <i r="2">
      <x v="5"/>
    </i>
    <i r="2">
      <x v="6"/>
    </i>
    <i r="2">
      <x v="7"/>
    </i>
    <i r="2">
      <x v="8"/>
    </i>
    <i r="2">
      <x v="9"/>
    </i>
    <i r="1">
      <x v="1"/>
      <x/>
    </i>
    <i r="2">
      <x v="1"/>
    </i>
    <i r="2">
      <x v="2"/>
    </i>
    <i r="2">
      <x v="3"/>
    </i>
    <i r="2">
      <x v="4"/>
    </i>
    <i r="2">
      <x v="5"/>
    </i>
    <i r="2">
      <x v="6"/>
    </i>
    <i r="2">
      <x v="7"/>
    </i>
    <i r="2">
      <x v="8"/>
    </i>
    <i r="2">
      <x v="9"/>
    </i>
    <i>
      <x v="11"/>
      <x/>
      <x v="3"/>
    </i>
    <i r="2">
      <x v="4"/>
    </i>
    <i r="2">
      <x v="5"/>
    </i>
    <i r="2">
      <x v="6"/>
    </i>
    <i r="2">
      <x v="7"/>
    </i>
    <i r="2">
      <x v="8"/>
    </i>
    <i r="2">
      <x v="9"/>
    </i>
    <i r="1">
      <x v="1"/>
      <x v="1"/>
    </i>
    <i r="2">
      <x v="2"/>
    </i>
    <i r="2">
      <x v="3"/>
    </i>
    <i r="2">
      <x v="4"/>
    </i>
    <i r="2">
      <x v="5"/>
    </i>
    <i r="2">
      <x v="6"/>
    </i>
    <i r="2">
      <x v="7"/>
    </i>
    <i r="2">
      <x v="8"/>
    </i>
    <i r="2">
      <x v="9"/>
    </i>
  </rowItems>
  <colFields count="1">
    <field x="-2"/>
  </colFields>
  <colItems count="3">
    <i>
      <x/>
    </i>
    <i i="1">
      <x v="1"/>
    </i>
    <i i="2">
      <x v="2"/>
    </i>
  </colItems>
  <pageFields count="1">
    <pageField fld="4" item="0" hier="0"/>
  </pageFields>
  <dataFields count="3">
    <dataField name="Sum of Events" fld="6" baseField="0" baseItem="0" numFmtId="3"/>
    <dataField name="Sum of Patients" fld="7" baseField="0" baseItem="0" numFmtId="3"/>
    <dataField name="Sum of Total Enrollment in Strata(Members)" fld="8" baseField="0" baseItem="0" numFmtId="3"/>
  </dataFields>
  <formats count="6">
    <format dxfId="57">
      <pivotArea type="all" dataOnly="0" outline="0" fieldPosition="0"/>
    </format>
    <format dxfId="56">
      <pivotArea outline="0" fieldPosition="0">
        <references count="1">
          <reference field="4294967294" count="1">
            <x v="2"/>
          </reference>
        </references>
      </pivotArea>
    </format>
    <format dxfId="55">
      <pivotArea outline="0" fieldPosition="0">
        <references count="1">
          <reference field="4294967294" count="1">
            <x v="0"/>
          </reference>
        </references>
      </pivotArea>
    </format>
    <format dxfId="54">
      <pivotArea outline="0" fieldPosition="0">
        <references count="1">
          <reference field="4294967294" count="1">
            <x v="1"/>
          </reference>
        </references>
      </pivotArea>
    </format>
    <format dxfId="53">
      <pivotArea type="all" dataOnly="0" outline="0" fieldPosition="0"/>
    </format>
    <format dxfId="52">
      <pivotArea dataOnly="0" labelOnly="1" outline="0" fieldPosition="0">
        <references count="1">
          <reference field="4294967294" count="3">
            <x v="0"/>
            <x v="1"/>
            <x v="2"/>
          </reference>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10" dataOnRows="1" applyNumberFormats="0" applyBorderFormats="0" applyFontFormats="0" applyPatternFormats="0" applyAlignmentFormats="0" applyWidthHeightFormats="1" dataCaption="Data" missingCaption="0" updatedVersion="5" showMemberPropertyTips="0" enableDrill="0" rowGrandTotals="0" colGrandTotals="0" itemPrintTitles="1" createdVersion="1" indent="0" compact="0" compactData="0" gridDropZones="1" chartFormat="1">
  <location ref="A6:M17" firstHeaderRow="1" firstDataRow="2" firstDataCol="1" rowPageCount="1" colPageCount="1"/>
  <pivotFields count="15">
    <pivotField axis="axisRow" compact="0" outline="0" subtotalTop="0" showAll="0" includeNewItemsInFilter="1">
      <items count="11">
        <item x="0"/>
        <item x="5"/>
        <item x="7"/>
        <item x="1"/>
        <item x="2"/>
        <item x="3"/>
        <item x="4"/>
        <item x="6"/>
        <item x="8"/>
        <item x="9"/>
        <item t="default"/>
      </items>
    </pivotField>
    <pivotField compact="0" outline="0" subtotalTop="0" showAll="0" includeNewItemsInFilter="1"/>
    <pivotField axis="axisCol" compact="0" outline="0" subtotalTop="0" showAll="0" includeNewItemsInFilter="1">
      <items count="13">
        <item x="11"/>
        <item x="7"/>
        <item x="8"/>
        <item x="9"/>
        <item x="3"/>
        <item x="4"/>
        <item x="5"/>
        <item x="0"/>
        <item x="1"/>
        <item x="2"/>
        <item x="6"/>
        <item x="10"/>
        <item t="default"/>
      </items>
    </pivotField>
    <pivotField compact="0" outline="0" subtotalTop="0" showAll="0" includeNewItemsInFilter="1"/>
    <pivotField name="Diagnosis Name" axis="axisPage" compact="0" outline="0" subtotalTop="0" showAll="0" includeNewItemsInFilter="1" defaultSubtotal="0">
      <items count="3">
        <item x="0"/>
        <item m="1" x="2"/>
        <item x="1"/>
      </items>
    </pivotField>
    <pivotField compact="0" outline="0" subtotalTop="0" showAll="0" includeNewItemsInFilter="1"/>
    <pivotField compact="0" outline="0" subtotalTop="0" showAll="0" includeNewItemsInFilter="1"/>
    <pivotField dataField="1"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1">
    <field x="0"/>
  </rowFields>
  <rowItems count="10">
    <i>
      <x/>
    </i>
    <i>
      <x v="1"/>
    </i>
    <i>
      <x v="2"/>
    </i>
    <i>
      <x v="3"/>
    </i>
    <i>
      <x v="4"/>
    </i>
    <i>
      <x v="5"/>
    </i>
    <i>
      <x v="6"/>
    </i>
    <i>
      <x v="7"/>
    </i>
    <i>
      <x v="8"/>
    </i>
    <i>
      <x v="9"/>
    </i>
  </rowItems>
  <colFields count="1">
    <field x="2"/>
  </colFields>
  <colItems count="12">
    <i>
      <x/>
    </i>
    <i>
      <x v="1"/>
    </i>
    <i>
      <x v="2"/>
    </i>
    <i>
      <x v="3"/>
    </i>
    <i>
      <x v="4"/>
    </i>
    <i>
      <x v="5"/>
    </i>
    <i>
      <x v="6"/>
    </i>
    <i>
      <x v="7"/>
    </i>
    <i>
      <x v="8"/>
    </i>
    <i>
      <x v="9"/>
    </i>
    <i>
      <x v="10"/>
    </i>
    <i>
      <x v="11"/>
    </i>
  </colItems>
  <pageFields count="1">
    <pageField fld="4" item="0" hier="0"/>
  </pageFields>
  <dataFields count="1">
    <dataField name="Sum of Patients" fld="7" baseField="0" baseItem="0" numFmtId="3"/>
  </dataFields>
  <formats count="5">
    <format dxfId="51">
      <pivotArea type="all" dataOnly="0" outline="0" fieldPosition="0"/>
    </format>
    <format dxfId="50">
      <pivotArea dataOnly="0" labelOnly="1" outline="0" fieldPosition="0">
        <references count="1">
          <reference field="2" count="7">
            <x v="0"/>
            <x v="1"/>
            <x v="2"/>
            <x v="3"/>
            <x v="4"/>
            <x v="5"/>
            <x v="6"/>
          </reference>
        </references>
      </pivotArea>
    </format>
    <format dxfId="49">
      <pivotArea dataOnly="0" labelOnly="1" outline="0" fieldPosition="0">
        <references count="1">
          <reference field="2" count="6">
            <x v="6"/>
            <x v="7"/>
            <x v="8"/>
            <x v="9"/>
            <x v="10"/>
            <x v="11"/>
          </reference>
        </references>
      </pivotArea>
    </format>
    <format dxfId="48">
      <pivotArea field="4" type="button" dataOnly="0" labelOnly="1" outline="0" axis="axisPage" fieldPosition="0"/>
    </format>
    <format dxfId="47">
      <pivotArea dataOnly="0" labelOnly="1" outline="0" fieldPosition="0">
        <references count="1">
          <reference field="4" count="1">
            <x v="0"/>
          </reference>
        </references>
      </pivotArea>
    </format>
  </formats>
  <chartFormats count="12">
    <chartFormat chart="0" format="0" series="1">
      <pivotArea type="data" outline="0" fieldPosition="0">
        <references count="2">
          <reference field="4294967294" count="1" selected="0">
            <x v="0"/>
          </reference>
          <reference field="2" count="1" selected="0">
            <x v="0"/>
          </reference>
        </references>
      </pivotArea>
    </chartFormat>
    <chartFormat chart="0" format="1" series="1">
      <pivotArea type="data" outline="0" fieldPosition="0">
        <references count="2">
          <reference field="4294967294" count="1" selected="0">
            <x v="0"/>
          </reference>
          <reference field="2" count="1" selected="0">
            <x v="1"/>
          </reference>
        </references>
      </pivotArea>
    </chartFormat>
    <chartFormat chart="0" format="2" series="1">
      <pivotArea type="data" outline="0" fieldPosition="0">
        <references count="2">
          <reference field="4294967294" count="1" selected="0">
            <x v="0"/>
          </reference>
          <reference field="2" count="1" selected="0">
            <x v="2"/>
          </reference>
        </references>
      </pivotArea>
    </chartFormat>
    <chartFormat chart="0" format="3" series="1">
      <pivotArea type="data" outline="0" fieldPosition="0">
        <references count="2">
          <reference field="4294967294" count="1" selected="0">
            <x v="0"/>
          </reference>
          <reference field="2" count="1" selected="0">
            <x v="3"/>
          </reference>
        </references>
      </pivotArea>
    </chartFormat>
    <chartFormat chart="0" format="4" series="1">
      <pivotArea type="data" outline="0" fieldPosition="0">
        <references count="2">
          <reference field="4294967294" count="1" selected="0">
            <x v="0"/>
          </reference>
          <reference field="2" count="1" selected="0">
            <x v="4"/>
          </reference>
        </references>
      </pivotArea>
    </chartFormat>
    <chartFormat chart="0" format="5" series="1">
      <pivotArea type="data" outline="0" fieldPosition="0">
        <references count="2">
          <reference field="4294967294" count="1" selected="0">
            <x v="0"/>
          </reference>
          <reference field="2" count="1" selected="0">
            <x v="5"/>
          </reference>
        </references>
      </pivotArea>
    </chartFormat>
    <chartFormat chart="0" format="6" series="1">
      <pivotArea type="data" outline="0" fieldPosition="0">
        <references count="2">
          <reference field="4294967294" count="1" selected="0">
            <x v="0"/>
          </reference>
          <reference field="2" count="1" selected="0">
            <x v="6"/>
          </reference>
        </references>
      </pivotArea>
    </chartFormat>
    <chartFormat chart="0" format="7" series="1">
      <pivotArea type="data" outline="0" fieldPosition="0">
        <references count="2">
          <reference field="4294967294" count="1" selected="0">
            <x v="0"/>
          </reference>
          <reference field="2" count="1" selected="0">
            <x v="7"/>
          </reference>
        </references>
      </pivotArea>
    </chartFormat>
    <chartFormat chart="0" format="8" series="1">
      <pivotArea type="data" outline="0" fieldPosition="0">
        <references count="2">
          <reference field="4294967294" count="1" selected="0">
            <x v="0"/>
          </reference>
          <reference field="2" count="1" selected="0">
            <x v="8"/>
          </reference>
        </references>
      </pivotArea>
    </chartFormat>
    <chartFormat chart="0" format="9" series="1">
      <pivotArea type="data" outline="0" fieldPosition="0">
        <references count="2">
          <reference field="4294967294" count="1" selected="0">
            <x v="0"/>
          </reference>
          <reference field="2" count="1" selected="0">
            <x v="9"/>
          </reference>
        </references>
      </pivotArea>
    </chartFormat>
    <chartFormat chart="0" format="10" series="1">
      <pivotArea type="data" outline="0" fieldPosition="0">
        <references count="2">
          <reference field="4294967294" count="1" selected="0">
            <x v="0"/>
          </reference>
          <reference field="2" count="1" selected="0">
            <x v="10"/>
          </reference>
        </references>
      </pivotArea>
    </chartFormat>
    <chartFormat chart="0" format="11" series="1">
      <pivotArea type="data" outline="0" fieldPosition="0">
        <references count="2">
          <reference field="4294967294" count="1" selected="0">
            <x v="0"/>
          </reference>
          <reference field="2" count="1" selected="0">
            <x v="11"/>
          </reference>
        </references>
      </pivotArea>
    </chartFormat>
  </chart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1" cacheId="10" dataOnRows="1" applyNumberFormats="0" applyBorderFormats="0" applyFontFormats="0" applyPatternFormats="0" applyAlignmentFormats="0" applyWidthHeightFormats="1" dataCaption="Data" missingCaption="0" updatedVersion="5" showMemberPropertyTips="0" enableDrill="0" rowGrandTotals="0" colGrandTotals="0" itemPrintTitles="1" createdVersion="1" indent="0" compact="0" compactData="0" gridDropZones="1" chartFormat="1">
  <location ref="A6:M9" firstHeaderRow="1" firstDataRow="2" firstDataCol="1" rowPageCount="1" colPageCount="1"/>
  <pivotFields count="15">
    <pivotField compact="0" outline="0" subtotalTop="0" showAll="0" includeNewItemsInFilter="1"/>
    <pivotField axis="axisRow" compact="0" outline="0" subtotalTop="0" showAll="0" includeNewItemsInFilter="1">
      <items count="3">
        <item x="0"/>
        <item x="1"/>
        <item t="default"/>
      </items>
    </pivotField>
    <pivotField axis="axisCol" compact="0" outline="0" subtotalTop="0" showAll="0" includeNewItemsInFilter="1">
      <items count="13">
        <item x="11"/>
        <item x="7"/>
        <item x="8"/>
        <item x="9"/>
        <item x="3"/>
        <item x="4"/>
        <item x="5"/>
        <item x="0"/>
        <item x="1"/>
        <item x="2"/>
        <item x="6"/>
        <item x="10"/>
        <item t="default"/>
      </items>
    </pivotField>
    <pivotField compact="0" outline="0" subtotalTop="0" showAll="0" includeNewItemsInFilter="1"/>
    <pivotField name="Diagnosis Name" axis="axisPage" compact="0" outline="0" subtotalTop="0" showAll="0" includeNewItemsInFilter="1" defaultSubtotal="0">
      <items count="3">
        <item x="0"/>
        <item m="1" x="2"/>
        <item x="1"/>
      </items>
    </pivotField>
    <pivotField compact="0" outline="0" subtotalTop="0" showAll="0" includeNewItemsInFilter="1"/>
    <pivotField compact="0" outline="0" subtotalTop="0" showAll="0" includeNewItemsInFilter="1"/>
    <pivotField dataField="1"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1">
    <field x="1"/>
  </rowFields>
  <rowItems count="2">
    <i>
      <x/>
    </i>
    <i>
      <x v="1"/>
    </i>
  </rowItems>
  <colFields count="1">
    <field x="2"/>
  </colFields>
  <colItems count="12">
    <i>
      <x/>
    </i>
    <i>
      <x v="1"/>
    </i>
    <i>
      <x v="2"/>
    </i>
    <i>
      <x v="3"/>
    </i>
    <i>
      <x v="4"/>
    </i>
    <i>
      <x v="5"/>
    </i>
    <i>
      <x v="6"/>
    </i>
    <i>
      <x v="7"/>
    </i>
    <i>
      <x v="8"/>
    </i>
    <i>
      <x v="9"/>
    </i>
    <i>
      <x v="10"/>
    </i>
    <i>
      <x v="11"/>
    </i>
  </colItems>
  <pageFields count="1">
    <pageField fld="4" item="0" hier="0"/>
  </pageFields>
  <dataFields count="1">
    <dataField name="Sum of Patients" fld="7" baseField="0" baseItem="0" numFmtId="3"/>
  </dataFields>
  <formats count="4">
    <format dxfId="46">
      <pivotArea type="all" dataOnly="0" outline="0" fieldPosition="0"/>
    </format>
    <format dxfId="45">
      <pivotArea dataOnly="0" labelOnly="1" outline="0" fieldPosition="0">
        <references count="1">
          <reference field="2" count="0"/>
        </references>
      </pivotArea>
    </format>
    <format dxfId="44">
      <pivotArea field="4" type="button" dataOnly="0" labelOnly="1" outline="0" axis="axisPage" fieldPosition="0"/>
    </format>
    <format dxfId="43">
      <pivotArea dataOnly="0" labelOnly="1" outline="0" fieldPosition="0">
        <references count="1">
          <reference field="4" count="1">
            <x v="0"/>
          </reference>
        </references>
      </pivotArea>
    </format>
  </formats>
  <chartFormats count="12">
    <chartFormat chart="0" format="0" series="1">
      <pivotArea type="data" outline="0" fieldPosition="0">
        <references count="2">
          <reference field="4294967294" count="1" selected="0">
            <x v="0"/>
          </reference>
          <reference field="2" count="1" selected="0">
            <x v="0"/>
          </reference>
        </references>
      </pivotArea>
    </chartFormat>
    <chartFormat chart="0" format="1" series="1">
      <pivotArea type="data" outline="0" fieldPosition="0">
        <references count="2">
          <reference field="4294967294" count="1" selected="0">
            <x v="0"/>
          </reference>
          <reference field="2" count="1" selected="0">
            <x v="1"/>
          </reference>
        </references>
      </pivotArea>
    </chartFormat>
    <chartFormat chart="0" format="2" series="1">
      <pivotArea type="data" outline="0" fieldPosition="0">
        <references count="2">
          <reference field="4294967294" count="1" selected="0">
            <x v="0"/>
          </reference>
          <reference field="2" count="1" selected="0">
            <x v="2"/>
          </reference>
        </references>
      </pivotArea>
    </chartFormat>
    <chartFormat chart="0" format="3" series="1">
      <pivotArea type="data" outline="0" fieldPosition="0">
        <references count="2">
          <reference field="4294967294" count="1" selected="0">
            <x v="0"/>
          </reference>
          <reference field="2" count="1" selected="0">
            <x v="3"/>
          </reference>
        </references>
      </pivotArea>
    </chartFormat>
    <chartFormat chart="0" format="4" series="1">
      <pivotArea type="data" outline="0" fieldPosition="0">
        <references count="2">
          <reference field="4294967294" count="1" selected="0">
            <x v="0"/>
          </reference>
          <reference field="2" count="1" selected="0">
            <x v="4"/>
          </reference>
        </references>
      </pivotArea>
    </chartFormat>
    <chartFormat chart="0" format="5" series="1">
      <pivotArea type="data" outline="0" fieldPosition="0">
        <references count="2">
          <reference field="4294967294" count="1" selected="0">
            <x v="0"/>
          </reference>
          <reference field="2" count="1" selected="0">
            <x v="5"/>
          </reference>
        </references>
      </pivotArea>
    </chartFormat>
    <chartFormat chart="0" format="6" series="1">
      <pivotArea type="data" outline="0" fieldPosition="0">
        <references count="2">
          <reference field="4294967294" count="1" selected="0">
            <x v="0"/>
          </reference>
          <reference field="2" count="1" selected="0">
            <x v="6"/>
          </reference>
        </references>
      </pivotArea>
    </chartFormat>
    <chartFormat chart="0" format="7" series="1">
      <pivotArea type="data" outline="0" fieldPosition="0">
        <references count="2">
          <reference field="4294967294" count="1" selected="0">
            <x v="0"/>
          </reference>
          <reference field="2" count="1" selected="0">
            <x v="7"/>
          </reference>
        </references>
      </pivotArea>
    </chartFormat>
    <chartFormat chart="0" format="8" series="1">
      <pivotArea type="data" outline="0" fieldPosition="0">
        <references count="2">
          <reference field="4294967294" count="1" selected="0">
            <x v="0"/>
          </reference>
          <reference field="2" count="1" selected="0">
            <x v="8"/>
          </reference>
        </references>
      </pivotArea>
    </chartFormat>
    <chartFormat chart="0" format="9" series="1">
      <pivotArea type="data" outline="0" fieldPosition="0">
        <references count="2">
          <reference field="4294967294" count="1" selected="0">
            <x v="0"/>
          </reference>
          <reference field="2" count="1" selected="0">
            <x v="9"/>
          </reference>
        </references>
      </pivotArea>
    </chartFormat>
    <chartFormat chart="0" format="10" series="1">
      <pivotArea type="data" outline="0" fieldPosition="0">
        <references count="2">
          <reference field="4294967294" count="1" selected="0">
            <x v="0"/>
          </reference>
          <reference field="2" count="1" selected="0">
            <x v="10"/>
          </reference>
        </references>
      </pivotArea>
    </chartFormat>
    <chartFormat chart="0" format="11" series="1">
      <pivotArea type="data" outline="0" fieldPosition="0">
        <references count="2">
          <reference field="4294967294" count="1" selected="0">
            <x v="0"/>
          </reference>
          <reference field="2" count="1" selected="0">
            <x v="11"/>
          </reference>
        </references>
      </pivotArea>
    </chartFormat>
  </chart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1" cacheId="10" dataOnRows="1"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chartFormat="1">
  <location ref="A6:M17" firstHeaderRow="1" firstDataRow="2" firstDataCol="1" rowPageCount="1" colPageCount="1"/>
  <pivotFields count="15">
    <pivotField axis="axisRow" compact="0" outline="0" subtotalTop="0" showAll="0" includeNewItemsInFilter="1">
      <items count="11">
        <item x="0"/>
        <item x="5"/>
        <item x="7"/>
        <item x="1"/>
        <item x="2"/>
        <item x="3"/>
        <item x="4"/>
        <item x="6"/>
        <item x="8"/>
        <item x="9"/>
        <item t="default"/>
      </items>
    </pivotField>
    <pivotField compact="0" outline="0" subtotalTop="0" showAll="0" includeNewItemsInFilter="1"/>
    <pivotField axis="axisCol" compact="0" outline="0" subtotalTop="0" showAll="0" includeNewItemsInFilter="1">
      <items count="13">
        <item x="11"/>
        <item x="7"/>
        <item x="8"/>
        <item x="9"/>
        <item x="3"/>
        <item x="4"/>
        <item x="5"/>
        <item x="0"/>
        <item x="1"/>
        <item x="2"/>
        <item x="6"/>
        <item x="10"/>
        <item t="default"/>
      </items>
    </pivotField>
    <pivotField compact="0" outline="0" subtotalTop="0" showAll="0" includeNewItemsInFilter="1"/>
    <pivotField name="Diagnosis Name" axis="axisPage" compact="0" outline="0" subtotalTop="0" showAll="0" includeNewItemsInFilter="1" defaultSubtotal="0">
      <items count="3">
        <item x="0"/>
        <item m="1" x="2"/>
        <item x="1"/>
      </items>
    </pivotField>
    <pivotField compact="0" outline="0" subtotalTop="0" showAll="0" includeNewItemsInFilter="1"/>
    <pivotField compact="0" outline="0" subtotalTop="0" showAll="0" includeNewItemsInFilter="1"/>
    <pivotField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1">
    <field x="0"/>
  </rowFields>
  <rowItems count="10">
    <i>
      <x/>
    </i>
    <i>
      <x v="1"/>
    </i>
    <i>
      <x v="2"/>
    </i>
    <i>
      <x v="3"/>
    </i>
    <i>
      <x v="4"/>
    </i>
    <i>
      <x v="5"/>
    </i>
    <i>
      <x v="6"/>
    </i>
    <i>
      <x v="7"/>
    </i>
    <i>
      <x v="8"/>
    </i>
    <i>
      <x v="9"/>
    </i>
  </rowItems>
  <colFields count="1">
    <field x="2"/>
  </colFields>
  <colItems count="12">
    <i>
      <x/>
    </i>
    <i>
      <x v="1"/>
    </i>
    <i>
      <x v="2"/>
    </i>
    <i>
      <x v="3"/>
    </i>
    <i>
      <x v="4"/>
    </i>
    <i>
      <x v="5"/>
    </i>
    <i>
      <x v="6"/>
    </i>
    <i>
      <x v="7"/>
    </i>
    <i>
      <x v="8"/>
    </i>
    <i>
      <x v="9"/>
    </i>
    <i>
      <x v="10"/>
    </i>
    <i>
      <x v="11"/>
    </i>
  </colItems>
  <pageFields count="1">
    <pageField fld="4" item="0" hier="0"/>
  </pageFields>
  <dataFields count="1">
    <dataField name="Prevalence Rate (Patients per 1,000 Enrollees)" fld="12" baseField="0" baseItem="0" numFmtId="2"/>
  </dataFields>
  <formats count="9">
    <format dxfId="42">
      <pivotArea dataOnly="0" labelOnly="1" outline="0" fieldPosition="0">
        <references count="1">
          <reference field="4" count="1">
            <x v="0"/>
          </reference>
        </references>
      </pivotArea>
    </format>
    <format dxfId="41">
      <pivotArea dataOnly="0" labelOnly="1" outline="0" fieldPosition="0">
        <references count="1">
          <reference field="4" count="1">
            <x v="0"/>
          </reference>
        </references>
      </pivotArea>
    </format>
    <format dxfId="40">
      <pivotArea type="origin" dataOnly="0" labelOnly="1" outline="0" fieldPosition="0"/>
    </format>
    <format dxfId="39">
      <pivotArea type="all" dataOnly="0" outline="0" fieldPosition="0"/>
    </format>
    <format dxfId="38">
      <pivotArea field="4" type="button" dataOnly="0" labelOnly="1" outline="0" axis="axisPage" fieldPosition="0"/>
    </format>
    <format dxfId="37">
      <pivotArea dataOnly="0" labelOnly="1" outline="0" fieldPosition="0">
        <references count="1">
          <reference field="4" count="1">
            <x v="0"/>
          </reference>
        </references>
      </pivotArea>
    </format>
    <format dxfId="36">
      <pivotArea type="origin" dataOnly="0" labelOnly="1" outline="0" fieldPosition="0"/>
    </format>
    <format dxfId="35">
      <pivotArea field="2" type="button" dataOnly="0" labelOnly="1" outline="0" axis="axisCol" fieldPosition="0"/>
    </format>
    <format dxfId="34">
      <pivotArea type="topRight" dataOnly="0" labelOnly="1" outline="0" fieldPosition="0"/>
    </format>
  </formats>
  <chartFormats count="12">
    <chartFormat chart="0" format="0" series="1">
      <pivotArea type="data" outline="0" fieldPosition="0">
        <references count="2">
          <reference field="4294967294" count="1" selected="0">
            <x v="0"/>
          </reference>
          <reference field="2" count="1" selected="0">
            <x v="0"/>
          </reference>
        </references>
      </pivotArea>
    </chartFormat>
    <chartFormat chart="0" format="1" series="1">
      <pivotArea type="data" outline="0" fieldPosition="0">
        <references count="2">
          <reference field="4294967294" count="1" selected="0">
            <x v="0"/>
          </reference>
          <reference field="2" count="1" selected="0">
            <x v="1"/>
          </reference>
        </references>
      </pivotArea>
    </chartFormat>
    <chartFormat chart="0" format="2" series="1">
      <pivotArea type="data" outline="0" fieldPosition="0">
        <references count="2">
          <reference field="4294967294" count="1" selected="0">
            <x v="0"/>
          </reference>
          <reference field="2" count="1" selected="0">
            <x v="2"/>
          </reference>
        </references>
      </pivotArea>
    </chartFormat>
    <chartFormat chart="0" format="3" series="1">
      <pivotArea type="data" outline="0" fieldPosition="0">
        <references count="2">
          <reference field="4294967294" count="1" selected="0">
            <x v="0"/>
          </reference>
          <reference field="2" count="1" selected="0">
            <x v="3"/>
          </reference>
        </references>
      </pivotArea>
    </chartFormat>
    <chartFormat chart="0" format="4" series="1">
      <pivotArea type="data" outline="0" fieldPosition="0">
        <references count="2">
          <reference field="4294967294" count="1" selected="0">
            <x v="0"/>
          </reference>
          <reference field="2" count="1" selected="0">
            <x v="4"/>
          </reference>
        </references>
      </pivotArea>
    </chartFormat>
    <chartFormat chart="0" format="5" series="1">
      <pivotArea type="data" outline="0" fieldPosition="0">
        <references count="2">
          <reference field="4294967294" count="1" selected="0">
            <x v="0"/>
          </reference>
          <reference field="2" count="1" selected="0">
            <x v="5"/>
          </reference>
        </references>
      </pivotArea>
    </chartFormat>
    <chartFormat chart="0" format="6" series="1">
      <pivotArea type="data" outline="0" fieldPosition="0">
        <references count="2">
          <reference field="4294967294" count="1" selected="0">
            <x v="0"/>
          </reference>
          <reference field="2" count="1" selected="0">
            <x v="6"/>
          </reference>
        </references>
      </pivotArea>
    </chartFormat>
    <chartFormat chart="0" format="7" series="1">
      <pivotArea type="data" outline="0" fieldPosition="0">
        <references count="2">
          <reference field="4294967294" count="1" selected="0">
            <x v="0"/>
          </reference>
          <reference field="2" count="1" selected="0">
            <x v="7"/>
          </reference>
        </references>
      </pivotArea>
    </chartFormat>
    <chartFormat chart="0" format="8" series="1">
      <pivotArea type="data" outline="0" fieldPosition="0">
        <references count="2">
          <reference field="4294967294" count="1" selected="0">
            <x v="0"/>
          </reference>
          <reference field="2" count="1" selected="0">
            <x v="8"/>
          </reference>
        </references>
      </pivotArea>
    </chartFormat>
    <chartFormat chart="0" format="9" series="1">
      <pivotArea type="data" outline="0" fieldPosition="0">
        <references count="2">
          <reference field="4294967294" count="1" selected="0">
            <x v="0"/>
          </reference>
          <reference field="2" count="1" selected="0">
            <x v="9"/>
          </reference>
        </references>
      </pivotArea>
    </chartFormat>
    <chartFormat chart="0" format="10" series="1">
      <pivotArea type="data" outline="0" fieldPosition="0">
        <references count="2">
          <reference field="4294967294" count="1" selected="0">
            <x v="0"/>
          </reference>
          <reference field="2" count="1" selected="0">
            <x v="10"/>
          </reference>
        </references>
      </pivotArea>
    </chartFormat>
    <chartFormat chart="0" format="11" series="1">
      <pivotArea type="data" outline="0" fieldPosition="0">
        <references count="2">
          <reference field="4294967294" count="1" selected="0">
            <x v="0"/>
          </reference>
          <reference field="2" count="1" selected="0">
            <x v="11"/>
          </reference>
        </references>
      </pivotArea>
    </chartFormat>
  </chart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1" cacheId="10" dataOnRows="1"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chartFormat="1">
  <location ref="A6:M9" firstHeaderRow="1" firstDataRow="2" firstDataCol="1" rowPageCount="1" colPageCount="1"/>
  <pivotFields count="15">
    <pivotField compact="0" outline="0" subtotalTop="0" showAll="0" includeNewItemsInFilter="1"/>
    <pivotField axis="axisRow" compact="0" outline="0" subtotalTop="0" showAll="0" includeNewItemsInFilter="1">
      <items count="3">
        <item x="0"/>
        <item x="1"/>
        <item t="default"/>
      </items>
    </pivotField>
    <pivotField axis="axisCol" compact="0" outline="0" subtotalTop="0" showAll="0" includeNewItemsInFilter="1">
      <items count="13">
        <item x="11"/>
        <item x="7"/>
        <item x="8"/>
        <item x="9"/>
        <item x="3"/>
        <item x="4"/>
        <item x="5"/>
        <item x="0"/>
        <item x="1"/>
        <item x="2"/>
        <item x="6"/>
        <item x="10"/>
        <item t="default"/>
      </items>
    </pivotField>
    <pivotField compact="0" outline="0" subtotalTop="0" showAll="0" includeNewItemsInFilter="1"/>
    <pivotField name="Diagnosis Name" axis="axisPage" compact="0" outline="0" subtotalTop="0" showAll="0" includeNewItemsInFilter="1" defaultSubtotal="0">
      <items count="3">
        <item x="0"/>
        <item m="1" x="2"/>
        <item x="1"/>
      </items>
    </pivotField>
    <pivotField compact="0" outline="0" subtotalTop="0" showAll="0" includeNewItemsInFilter="1"/>
    <pivotField compact="0" outline="0" subtotalTop="0" showAll="0" includeNewItemsInFilter="1"/>
    <pivotField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1">
    <field x="1"/>
  </rowFields>
  <rowItems count="2">
    <i>
      <x/>
    </i>
    <i>
      <x v="1"/>
    </i>
  </rowItems>
  <colFields count="1">
    <field x="2"/>
  </colFields>
  <colItems count="12">
    <i>
      <x/>
    </i>
    <i>
      <x v="1"/>
    </i>
    <i>
      <x v="2"/>
    </i>
    <i>
      <x v="3"/>
    </i>
    <i>
      <x v="4"/>
    </i>
    <i>
      <x v="5"/>
    </i>
    <i>
      <x v="6"/>
    </i>
    <i>
      <x v="7"/>
    </i>
    <i>
      <x v="8"/>
    </i>
    <i>
      <x v="9"/>
    </i>
    <i>
      <x v="10"/>
    </i>
    <i>
      <x v="11"/>
    </i>
  </colItems>
  <pageFields count="1">
    <pageField fld="4" item="0" hier="0"/>
  </pageFields>
  <dataFields count="1">
    <dataField name="Prevalence Rate (Patients per 1,000 Enrollees)" fld="12" baseField="0" baseItem="0" numFmtId="2"/>
  </dataFields>
  <formats count="14">
    <format dxfId="33">
      <pivotArea field="4" type="button" dataOnly="0" labelOnly="1" outline="0" axis="axisPage" fieldPosition="0"/>
    </format>
    <format dxfId="32">
      <pivotArea dataOnly="0" labelOnly="1" outline="0" fieldPosition="0">
        <references count="1">
          <reference field="4" count="1">
            <x v="0"/>
          </reference>
        </references>
      </pivotArea>
    </format>
    <format dxfId="31">
      <pivotArea field="4" type="button" dataOnly="0" labelOnly="1" outline="0" axis="axisPage" fieldPosition="0"/>
    </format>
    <format dxfId="30">
      <pivotArea dataOnly="0" labelOnly="1" outline="0" fieldPosition="0">
        <references count="1">
          <reference field="4" count="1">
            <x v="0"/>
          </reference>
        </references>
      </pivotArea>
    </format>
    <format dxfId="29">
      <pivotArea dataOnly="0" labelOnly="1" outline="0" fieldPosition="0">
        <references count="1">
          <reference field="4" count="1">
            <x v="0"/>
          </reference>
        </references>
      </pivotArea>
    </format>
    <format dxfId="28">
      <pivotArea field="4" type="button" dataOnly="0" labelOnly="1" outline="0" axis="axisPage" fieldPosition="0"/>
    </format>
    <format dxfId="27">
      <pivotArea type="all" dataOnly="0" outline="0" fieldPosition="0"/>
    </format>
    <format dxfId="26">
      <pivotArea outline="0" fieldPosition="0">
        <references count="1">
          <reference field="2" count="1" selected="0">
            <x v="0"/>
          </reference>
        </references>
      </pivotArea>
    </format>
    <format dxfId="25">
      <pivotArea field="2" type="button" dataOnly="0" labelOnly="1" outline="0" axis="axisCol" fieldPosition="0"/>
    </format>
    <format dxfId="24">
      <pivotArea dataOnly="0" labelOnly="1" outline="0" fieldPosition="0">
        <references count="1">
          <reference field="2" count="1">
            <x v="0"/>
          </reference>
        </references>
      </pivotArea>
    </format>
    <format dxfId="23">
      <pivotArea field="4" type="button" dataOnly="0" labelOnly="1" outline="0" axis="axisPage" fieldPosition="0"/>
    </format>
    <format dxfId="22">
      <pivotArea dataOnly="0" labelOnly="1" outline="0" fieldPosition="0">
        <references count="1">
          <reference field="4" count="1">
            <x v="0"/>
          </reference>
        </references>
      </pivotArea>
    </format>
    <format dxfId="21">
      <pivotArea type="origin" dataOnly="0" labelOnly="1" outline="0" fieldPosition="0"/>
    </format>
    <format dxfId="20">
      <pivotArea dataOnly="0" labelOnly="1" outline="0" fieldPosition="0">
        <references count="1">
          <reference field="4" count="1">
            <x v="0"/>
          </reference>
        </references>
      </pivotArea>
    </format>
  </formats>
  <chartFormats count="12">
    <chartFormat chart="0" format="0" series="1">
      <pivotArea type="data" outline="0" fieldPosition="0">
        <references count="2">
          <reference field="4294967294" count="1" selected="0">
            <x v="0"/>
          </reference>
          <reference field="2" count="1" selected="0">
            <x v="0"/>
          </reference>
        </references>
      </pivotArea>
    </chartFormat>
    <chartFormat chart="0" format="1" series="1">
      <pivotArea type="data" outline="0" fieldPosition="0">
        <references count="2">
          <reference field="4294967294" count="1" selected="0">
            <x v="0"/>
          </reference>
          <reference field="2" count="1" selected="0">
            <x v="1"/>
          </reference>
        </references>
      </pivotArea>
    </chartFormat>
    <chartFormat chart="0" format="2" series="1">
      <pivotArea type="data" outline="0" fieldPosition="0">
        <references count="2">
          <reference field="4294967294" count="1" selected="0">
            <x v="0"/>
          </reference>
          <reference field="2" count="1" selected="0">
            <x v="2"/>
          </reference>
        </references>
      </pivotArea>
    </chartFormat>
    <chartFormat chart="0" format="3" series="1">
      <pivotArea type="data" outline="0" fieldPosition="0">
        <references count="2">
          <reference field="4294967294" count="1" selected="0">
            <x v="0"/>
          </reference>
          <reference field="2" count="1" selected="0">
            <x v="3"/>
          </reference>
        </references>
      </pivotArea>
    </chartFormat>
    <chartFormat chart="0" format="4" series="1">
      <pivotArea type="data" outline="0" fieldPosition="0">
        <references count="2">
          <reference field="4294967294" count="1" selected="0">
            <x v="0"/>
          </reference>
          <reference field="2" count="1" selected="0">
            <x v="4"/>
          </reference>
        </references>
      </pivotArea>
    </chartFormat>
    <chartFormat chart="0" format="5" series="1">
      <pivotArea type="data" outline="0" fieldPosition="0">
        <references count="2">
          <reference field="4294967294" count="1" selected="0">
            <x v="0"/>
          </reference>
          <reference field="2" count="1" selected="0">
            <x v="5"/>
          </reference>
        </references>
      </pivotArea>
    </chartFormat>
    <chartFormat chart="0" format="6" series="1">
      <pivotArea type="data" outline="0" fieldPosition="0">
        <references count="2">
          <reference field="4294967294" count="1" selected="0">
            <x v="0"/>
          </reference>
          <reference field="2" count="1" selected="0">
            <x v="6"/>
          </reference>
        </references>
      </pivotArea>
    </chartFormat>
    <chartFormat chart="0" format="7" series="1">
      <pivotArea type="data" outline="0" fieldPosition="0">
        <references count="2">
          <reference field="4294967294" count="1" selected="0">
            <x v="0"/>
          </reference>
          <reference field="2" count="1" selected="0">
            <x v="7"/>
          </reference>
        </references>
      </pivotArea>
    </chartFormat>
    <chartFormat chart="0" format="8" series="1">
      <pivotArea type="data" outline="0" fieldPosition="0">
        <references count="2">
          <reference field="4294967294" count="1" selected="0">
            <x v="0"/>
          </reference>
          <reference field="2" count="1" selected="0">
            <x v="8"/>
          </reference>
        </references>
      </pivotArea>
    </chartFormat>
    <chartFormat chart="0" format="9" series="1">
      <pivotArea type="data" outline="0" fieldPosition="0">
        <references count="2">
          <reference field="4294967294" count="1" selected="0">
            <x v="0"/>
          </reference>
          <reference field="2" count="1" selected="0">
            <x v="9"/>
          </reference>
        </references>
      </pivotArea>
    </chartFormat>
    <chartFormat chart="0" format="10" series="1">
      <pivotArea type="data" outline="0" fieldPosition="0">
        <references count="2">
          <reference field="4294967294" count="1" selected="0">
            <x v="0"/>
          </reference>
          <reference field="2" count="1" selected="0">
            <x v="10"/>
          </reference>
        </references>
      </pivotArea>
    </chartFormat>
    <chartFormat chart="0" format="11" series="1">
      <pivotArea type="data" outline="0" fieldPosition="0">
        <references count="2">
          <reference field="4294967294" count="1" selected="0">
            <x v="0"/>
          </reference>
          <reference field="2" count="1" selected="0">
            <x v="11"/>
          </reference>
        </references>
      </pivotArea>
    </chartFormat>
  </chartFormats>
  <pivotTableStyleInfo showRowHeaders="1" showColHeaders="1" showRowStripes="0" showColStripes="0" showLastColumn="1"/>
</pivotTableDefinition>
</file>

<file path=xl/pivotTables/pivotTable6.xml><?xml version="1.0" encoding="utf-8"?>
<pivotTableDefinition xmlns="http://schemas.openxmlformats.org/spreadsheetml/2006/main" name="PivotTable1" cacheId="10" dataOnRows="1"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chartFormat="1">
  <location ref="A6:M17" firstHeaderRow="1" firstDataRow="2" firstDataCol="1" rowPageCount="1" colPageCount="1"/>
  <pivotFields count="15">
    <pivotField axis="axisRow" compact="0" outline="0" subtotalTop="0" showAll="0" includeNewItemsInFilter="1">
      <items count="11">
        <item x="0"/>
        <item x="5"/>
        <item x="7"/>
        <item x="1"/>
        <item x="2"/>
        <item x="3"/>
        <item x="4"/>
        <item x="6"/>
        <item x="8"/>
        <item x="9"/>
        <item t="default"/>
      </items>
    </pivotField>
    <pivotField compact="0" outline="0" subtotalTop="0" showAll="0" includeNewItemsInFilter="1"/>
    <pivotField axis="axisCol" compact="0" outline="0" subtotalTop="0" showAll="0" includeNewItemsInFilter="1">
      <items count="13">
        <item x="11"/>
        <item x="7"/>
        <item x="8"/>
        <item x="9"/>
        <item x="3"/>
        <item x="4"/>
        <item x="5"/>
        <item x="0"/>
        <item x="1"/>
        <item x="2"/>
        <item x="6"/>
        <item x="10"/>
        <item t="default"/>
      </items>
    </pivotField>
    <pivotField compact="0" outline="0" subtotalTop="0" showAll="0" includeNewItemsInFilter="1"/>
    <pivotField name="Diagnosis Name" axis="axisPage" compact="0" outline="0" subtotalTop="0" showAll="0" includeNewItemsInFilter="1" defaultSubtotal="0">
      <items count="3">
        <item x="0"/>
        <item m="1" x="2"/>
        <item x="1"/>
      </items>
    </pivotField>
    <pivotField compact="0" outline="0" subtotalTop="0" showAll="0" includeNewItemsInFilter="1"/>
    <pivotField compact="0" outline="0" subtotalTop="0" showAll="0" includeNewItemsInFilter="1"/>
    <pivotField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s>
  <rowFields count="1">
    <field x="0"/>
  </rowFields>
  <rowItems count="10">
    <i>
      <x/>
    </i>
    <i>
      <x v="1"/>
    </i>
    <i>
      <x v="2"/>
    </i>
    <i>
      <x v="3"/>
    </i>
    <i>
      <x v="4"/>
    </i>
    <i>
      <x v="5"/>
    </i>
    <i>
      <x v="6"/>
    </i>
    <i>
      <x v="7"/>
    </i>
    <i>
      <x v="8"/>
    </i>
    <i>
      <x v="9"/>
    </i>
  </rowItems>
  <colFields count="1">
    <field x="2"/>
  </colFields>
  <colItems count="12">
    <i>
      <x/>
    </i>
    <i>
      <x v="1"/>
    </i>
    <i>
      <x v="2"/>
    </i>
    <i>
      <x v="3"/>
    </i>
    <i>
      <x v="4"/>
    </i>
    <i>
      <x v="5"/>
    </i>
    <i>
      <x v="6"/>
    </i>
    <i>
      <x v="7"/>
    </i>
    <i>
      <x v="8"/>
    </i>
    <i>
      <x v="9"/>
    </i>
    <i>
      <x v="10"/>
    </i>
    <i>
      <x v="11"/>
    </i>
  </colItems>
  <pageFields count="1">
    <pageField fld="4" item="0" hier="0"/>
  </pageFields>
  <dataFields count="1">
    <dataField name="'Events per Patient" fld="14" baseField="0" baseItem="0" numFmtId="2"/>
  </dataFields>
  <formats count="11">
    <format dxfId="19">
      <pivotArea field="4" type="button" dataOnly="0" labelOnly="1" outline="0" axis="axisPage" fieldPosition="0"/>
    </format>
    <format dxfId="18">
      <pivotArea dataOnly="0" labelOnly="1" outline="0" fieldPosition="0">
        <references count="1">
          <reference field="4" count="1">
            <x v="0"/>
          </reference>
        </references>
      </pivotArea>
    </format>
    <format dxfId="17">
      <pivotArea field="4" type="button" dataOnly="0" labelOnly="1" outline="0" axis="axisPage" fieldPosition="0"/>
    </format>
    <format dxfId="16">
      <pivotArea dataOnly="0" labelOnly="1" outline="0" fieldPosition="0">
        <references count="1">
          <reference field="4" count="1">
            <x v="0"/>
          </reference>
        </references>
      </pivotArea>
    </format>
    <format dxfId="15">
      <pivotArea type="all" dataOnly="0" outline="0" fieldPosition="0"/>
    </format>
    <format dxfId="14">
      <pivotArea dataOnly="0" labelOnly="1" outline="0" fieldPosition="0">
        <references count="1">
          <reference field="2" count="0"/>
        </references>
      </pivotArea>
    </format>
    <format dxfId="13">
      <pivotArea field="4" type="button" dataOnly="0" labelOnly="1" outline="0" axis="axisPage" fieldPosition="0"/>
    </format>
    <format dxfId="12">
      <pivotArea dataOnly="0" labelOnly="1" outline="0" fieldPosition="0">
        <references count="1">
          <reference field="4" count="1">
            <x v="0"/>
          </reference>
        </references>
      </pivotArea>
    </format>
    <format dxfId="11">
      <pivotArea type="origin" dataOnly="0" labelOnly="1" outline="0" fieldPosition="0"/>
    </format>
    <format dxfId="10">
      <pivotArea field="2" type="button" dataOnly="0" labelOnly="1" outline="0" axis="axisCol" fieldPosition="0"/>
    </format>
    <format dxfId="9">
      <pivotArea type="topRight" dataOnly="0" labelOnly="1" outline="0" fieldPosition="0"/>
    </format>
  </formats>
  <chartFormats count="12">
    <chartFormat chart="0" format="0" series="1">
      <pivotArea type="data" outline="0" fieldPosition="0">
        <references count="2">
          <reference field="4294967294" count="1" selected="0">
            <x v="0"/>
          </reference>
          <reference field="2" count="1" selected="0">
            <x v="0"/>
          </reference>
        </references>
      </pivotArea>
    </chartFormat>
    <chartFormat chart="0" format="1" series="1">
      <pivotArea type="data" outline="0" fieldPosition="0">
        <references count="2">
          <reference field="4294967294" count="1" selected="0">
            <x v="0"/>
          </reference>
          <reference field="2" count="1" selected="0">
            <x v="1"/>
          </reference>
        </references>
      </pivotArea>
    </chartFormat>
    <chartFormat chart="0" format="2" series="1">
      <pivotArea type="data" outline="0" fieldPosition="0">
        <references count="2">
          <reference field="4294967294" count="1" selected="0">
            <x v="0"/>
          </reference>
          <reference field="2" count="1" selected="0">
            <x v="2"/>
          </reference>
        </references>
      </pivotArea>
    </chartFormat>
    <chartFormat chart="0" format="3" series="1">
      <pivotArea type="data" outline="0" fieldPosition="0">
        <references count="2">
          <reference field="4294967294" count="1" selected="0">
            <x v="0"/>
          </reference>
          <reference field="2" count="1" selected="0">
            <x v="3"/>
          </reference>
        </references>
      </pivotArea>
    </chartFormat>
    <chartFormat chart="0" format="4" series="1">
      <pivotArea type="data" outline="0" fieldPosition="0">
        <references count="2">
          <reference field="4294967294" count="1" selected="0">
            <x v="0"/>
          </reference>
          <reference field="2" count="1" selected="0">
            <x v="4"/>
          </reference>
        </references>
      </pivotArea>
    </chartFormat>
    <chartFormat chart="0" format="5" series="1">
      <pivotArea type="data" outline="0" fieldPosition="0">
        <references count="2">
          <reference field="4294967294" count="1" selected="0">
            <x v="0"/>
          </reference>
          <reference field="2" count="1" selected="0">
            <x v="5"/>
          </reference>
        </references>
      </pivotArea>
    </chartFormat>
    <chartFormat chart="0" format="6" series="1">
      <pivotArea type="data" outline="0" fieldPosition="0">
        <references count="2">
          <reference field="4294967294" count="1" selected="0">
            <x v="0"/>
          </reference>
          <reference field="2" count="1" selected="0">
            <x v="6"/>
          </reference>
        </references>
      </pivotArea>
    </chartFormat>
    <chartFormat chart="0" format="7" series="1">
      <pivotArea type="data" outline="0" fieldPosition="0">
        <references count="2">
          <reference field="4294967294" count="1" selected="0">
            <x v="0"/>
          </reference>
          <reference field="2" count="1" selected="0">
            <x v="7"/>
          </reference>
        </references>
      </pivotArea>
    </chartFormat>
    <chartFormat chart="0" format="8" series="1">
      <pivotArea type="data" outline="0" fieldPosition="0">
        <references count="2">
          <reference field="4294967294" count="1" selected="0">
            <x v="0"/>
          </reference>
          <reference field="2" count="1" selected="0">
            <x v="8"/>
          </reference>
        </references>
      </pivotArea>
    </chartFormat>
    <chartFormat chart="0" format="9" series="1">
      <pivotArea type="data" outline="0" fieldPosition="0">
        <references count="2">
          <reference field="4294967294" count="1" selected="0">
            <x v="0"/>
          </reference>
          <reference field="2" count="1" selected="0">
            <x v="9"/>
          </reference>
        </references>
      </pivotArea>
    </chartFormat>
    <chartFormat chart="0" format="10" series="1">
      <pivotArea type="data" outline="0" fieldPosition="0">
        <references count="2">
          <reference field="4294967294" count="1" selected="0">
            <x v="0"/>
          </reference>
          <reference field="2" count="1" selected="0">
            <x v="10"/>
          </reference>
        </references>
      </pivotArea>
    </chartFormat>
    <chartFormat chart="0" format="11" series="1">
      <pivotArea type="data" outline="0" fieldPosition="0">
        <references count="2">
          <reference field="4294967294" count="1" selected="0">
            <x v="0"/>
          </reference>
          <reference field="2" count="1" selected="0">
            <x v="11"/>
          </reference>
        </references>
      </pivotArea>
    </chartFormat>
  </chartFormats>
  <pivotTableStyleInfo showRowHeaders="1" showColHeaders="1" showRowStripes="0" showColStripes="0" showLastColumn="1"/>
</pivotTableDefinition>
</file>

<file path=xl/pivotTables/pivotTable7.xml><?xml version="1.0" encoding="utf-8"?>
<pivotTableDefinition xmlns="http://schemas.openxmlformats.org/spreadsheetml/2006/main" name="PivotTable1" cacheId="10" dataOnRows="1"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chartFormat="1">
  <location ref="A6:M9" firstHeaderRow="1" firstDataRow="2" firstDataCol="1" rowPageCount="1" colPageCount="1"/>
  <pivotFields count="15">
    <pivotField compact="0" outline="0" subtotalTop="0" showAll="0" includeNewItemsInFilter="1"/>
    <pivotField axis="axisRow" compact="0" outline="0" subtotalTop="0" showAll="0" includeNewItemsInFilter="1">
      <items count="3">
        <item x="0"/>
        <item x="1"/>
        <item t="default"/>
      </items>
    </pivotField>
    <pivotField axis="axisCol" compact="0" outline="0" subtotalTop="0" showAll="0" includeNewItemsInFilter="1">
      <items count="13">
        <item x="11"/>
        <item x="7"/>
        <item x="8"/>
        <item x="9"/>
        <item x="3"/>
        <item x="4"/>
        <item x="5"/>
        <item x="0"/>
        <item x="1"/>
        <item x="2"/>
        <item x="6"/>
        <item x="10"/>
        <item t="default"/>
      </items>
    </pivotField>
    <pivotField compact="0" outline="0" subtotalTop="0" showAll="0" includeNewItemsInFilter="1"/>
    <pivotField name="Diagnosis Name" axis="axisPage" compact="0" outline="0" subtotalTop="0" showAll="0" includeNewItemsInFilter="1" defaultSubtotal="0">
      <items count="3">
        <item x="0"/>
        <item m="1" x="2"/>
        <item x="1"/>
      </items>
    </pivotField>
    <pivotField compact="0" outline="0" subtotalTop="0" showAll="0" includeNewItemsInFilter="1"/>
    <pivotField compact="0" outline="0" subtotalTop="0" showAll="0" includeNewItemsInFilter="1"/>
    <pivotField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s>
  <rowFields count="1">
    <field x="1"/>
  </rowFields>
  <rowItems count="2">
    <i>
      <x/>
    </i>
    <i>
      <x v="1"/>
    </i>
  </rowItems>
  <colFields count="1">
    <field x="2"/>
  </colFields>
  <colItems count="12">
    <i>
      <x/>
    </i>
    <i>
      <x v="1"/>
    </i>
    <i>
      <x v="2"/>
    </i>
    <i>
      <x v="3"/>
    </i>
    <i>
      <x v="4"/>
    </i>
    <i>
      <x v="5"/>
    </i>
    <i>
      <x v="6"/>
    </i>
    <i>
      <x v="7"/>
    </i>
    <i>
      <x v="8"/>
    </i>
    <i>
      <x v="9"/>
    </i>
    <i>
      <x v="10"/>
    </i>
    <i>
      <x v="11"/>
    </i>
  </colItems>
  <pageFields count="1">
    <pageField fld="4" item="0" hier="0"/>
  </pageFields>
  <dataFields count="1">
    <dataField name="'Events per Patient" fld="14" baseField="0" baseItem="0" numFmtId="2"/>
  </dataFields>
  <formats count="9">
    <format dxfId="8">
      <pivotArea field="4" type="button" dataOnly="0" labelOnly="1" outline="0" axis="axisPage" fieldPosition="0"/>
    </format>
    <format dxfId="7">
      <pivotArea dataOnly="0" labelOnly="1" outline="0" fieldPosition="0">
        <references count="1">
          <reference field="4" count="1">
            <x v="0"/>
          </reference>
        </references>
      </pivotArea>
    </format>
    <format dxfId="6">
      <pivotArea field="4" type="button" dataOnly="0" labelOnly="1" outline="0" axis="axisPage" fieldPosition="0"/>
    </format>
    <format dxfId="5">
      <pivotArea dataOnly="0" labelOnly="1" outline="0" fieldPosition="0">
        <references count="1">
          <reference field="4" count="1">
            <x v="0"/>
          </reference>
        </references>
      </pivotArea>
    </format>
    <format dxfId="4">
      <pivotArea type="all" dataOnly="0" outline="0" fieldPosition="0"/>
    </format>
    <format dxfId="3">
      <pivotArea dataOnly="0" labelOnly="1" outline="0" fieldPosition="0">
        <references count="1">
          <reference field="2" count="0"/>
        </references>
      </pivotArea>
    </format>
    <format dxfId="2">
      <pivotArea dataOnly="0" labelOnly="1" grandCol="1" outline="0" fieldPosition="0"/>
    </format>
    <format dxfId="1">
      <pivotArea field="4" type="button" dataOnly="0" labelOnly="1" outline="0" axis="axisPage" fieldPosition="0"/>
    </format>
    <format dxfId="0">
      <pivotArea dataOnly="0" labelOnly="1" outline="0" fieldPosition="0">
        <references count="1">
          <reference field="4" count="1">
            <x v="0"/>
          </reference>
        </references>
      </pivotArea>
    </format>
  </formats>
  <chartFormats count="12">
    <chartFormat chart="0" format="0" series="1">
      <pivotArea type="data" outline="0" fieldPosition="0">
        <references count="2">
          <reference field="4294967294" count="1" selected="0">
            <x v="0"/>
          </reference>
          <reference field="2" count="1" selected="0">
            <x v="0"/>
          </reference>
        </references>
      </pivotArea>
    </chartFormat>
    <chartFormat chart="0" format="1" series="1">
      <pivotArea type="data" outline="0" fieldPosition="0">
        <references count="2">
          <reference field="4294967294" count="1" selected="0">
            <x v="0"/>
          </reference>
          <reference field="2" count="1" selected="0">
            <x v="1"/>
          </reference>
        </references>
      </pivotArea>
    </chartFormat>
    <chartFormat chart="0" format="2" series="1">
      <pivotArea type="data" outline="0" fieldPosition="0">
        <references count="2">
          <reference field="4294967294" count="1" selected="0">
            <x v="0"/>
          </reference>
          <reference field="2" count="1" selected="0">
            <x v="2"/>
          </reference>
        </references>
      </pivotArea>
    </chartFormat>
    <chartFormat chart="0" format="3" series="1">
      <pivotArea type="data" outline="0" fieldPosition="0">
        <references count="2">
          <reference field="4294967294" count="1" selected="0">
            <x v="0"/>
          </reference>
          <reference field="2" count="1" selected="0">
            <x v="3"/>
          </reference>
        </references>
      </pivotArea>
    </chartFormat>
    <chartFormat chart="0" format="4" series="1">
      <pivotArea type="data" outline="0" fieldPosition="0">
        <references count="2">
          <reference field="4294967294" count="1" selected="0">
            <x v="0"/>
          </reference>
          <reference field="2" count="1" selected="0">
            <x v="4"/>
          </reference>
        </references>
      </pivotArea>
    </chartFormat>
    <chartFormat chart="0" format="5" series="1">
      <pivotArea type="data" outline="0" fieldPosition="0">
        <references count="2">
          <reference field="4294967294" count="1" selected="0">
            <x v="0"/>
          </reference>
          <reference field="2" count="1" selected="0">
            <x v="5"/>
          </reference>
        </references>
      </pivotArea>
    </chartFormat>
    <chartFormat chart="0" format="6" series="1">
      <pivotArea type="data" outline="0" fieldPosition="0">
        <references count="2">
          <reference field="4294967294" count="1" selected="0">
            <x v="0"/>
          </reference>
          <reference field="2" count="1" selected="0">
            <x v="6"/>
          </reference>
        </references>
      </pivotArea>
    </chartFormat>
    <chartFormat chart="0" format="7" series="1">
      <pivotArea type="data" outline="0" fieldPosition="0">
        <references count="2">
          <reference field="4294967294" count="1" selected="0">
            <x v="0"/>
          </reference>
          <reference field="2" count="1" selected="0">
            <x v="7"/>
          </reference>
        </references>
      </pivotArea>
    </chartFormat>
    <chartFormat chart="0" format="8" series="1">
      <pivotArea type="data" outline="0" fieldPosition="0">
        <references count="2">
          <reference field="4294967294" count="1" selected="0">
            <x v="0"/>
          </reference>
          <reference field="2" count="1" selected="0">
            <x v="8"/>
          </reference>
        </references>
      </pivotArea>
    </chartFormat>
    <chartFormat chart="0" format="9" series="1">
      <pivotArea type="data" outline="0" fieldPosition="0">
        <references count="2">
          <reference field="4294967294" count="1" selected="0">
            <x v="0"/>
          </reference>
          <reference field="2" count="1" selected="0">
            <x v="9"/>
          </reference>
        </references>
      </pivotArea>
    </chartFormat>
    <chartFormat chart="0" format="10" series="1">
      <pivotArea type="data" outline="0" fieldPosition="0">
        <references count="2">
          <reference field="4294967294" count="1" selected="0">
            <x v="0"/>
          </reference>
          <reference field="2" count="1" selected="0">
            <x v="10"/>
          </reference>
        </references>
      </pivotArea>
    </chartFormat>
    <chartFormat chart="0" format="11" series="1">
      <pivotArea type="data" outline="0" fieldPosition="0">
        <references count="2">
          <reference field="4294967294" count="1" selected="0">
            <x v="0"/>
          </reference>
          <reference field="2" count="1" selected="0">
            <x v="11"/>
          </reference>
        </references>
      </pivotArea>
    </chartFormat>
  </chart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printerSettings" Target="../printerSettings/printerSettings11.bin"/><Relationship Id="rId1" Type="http://schemas.openxmlformats.org/officeDocument/2006/relationships/pivotTable" Target="../pivotTables/pivotTable5.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13.bin"/><Relationship Id="rId1" Type="http://schemas.openxmlformats.org/officeDocument/2006/relationships/pivotTable" Target="../pivotTables/pivotTable6.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printerSettings" Target="../printerSettings/printerSettings15.bin"/><Relationship Id="rId1" Type="http://schemas.openxmlformats.org/officeDocument/2006/relationships/pivotTable" Target="../pivotTables/pivotTable7.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7.bin"/><Relationship Id="rId1" Type="http://schemas.openxmlformats.org/officeDocument/2006/relationships/pivotTable" Target="../pivotTables/pivotTable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printerSettings" Target="../printerSettings/printerSettings9.bin"/><Relationship Id="rId1"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21"/>
  <sheetViews>
    <sheetView showGridLines="0" tabSelected="1" view="pageLayout" zoomScaleNormal="100" workbookViewId="0">
      <selection activeCell="B4" sqref="B4"/>
    </sheetView>
  </sheetViews>
  <sheetFormatPr defaultRowHeight="15" x14ac:dyDescent="0.25"/>
  <cols>
    <col min="1" max="1" width="16.140625" customWidth="1"/>
    <col min="2" max="2" width="89.5703125" customWidth="1"/>
  </cols>
  <sheetData>
    <row r="1" spans="1:2" ht="15.75" thickBot="1" x14ac:dyDescent="0.3">
      <c r="A1" s="4"/>
      <c r="B1" s="4"/>
    </row>
    <row r="2" spans="1:2" s="25" customFormat="1" ht="30" x14ac:dyDescent="0.25">
      <c r="A2" s="87" t="s">
        <v>21</v>
      </c>
      <c r="B2" s="24" t="s">
        <v>64</v>
      </c>
    </row>
    <row r="3" spans="1:2" ht="92.25" customHeight="1" x14ac:dyDescent="0.25">
      <c r="A3" s="18" t="s">
        <v>22</v>
      </c>
      <c r="B3" s="19" t="s">
        <v>59</v>
      </c>
    </row>
    <row r="4" spans="1:2" x14ac:dyDescent="0.25">
      <c r="A4" s="18" t="s">
        <v>28</v>
      </c>
      <c r="B4" s="19" t="s">
        <v>30</v>
      </c>
    </row>
    <row r="5" spans="1:2" ht="30" x14ac:dyDescent="0.25">
      <c r="A5" s="20" t="s">
        <v>23</v>
      </c>
      <c r="B5" s="19" t="s">
        <v>29</v>
      </c>
    </row>
    <row r="6" spans="1:2" ht="30" x14ac:dyDescent="0.25">
      <c r="A6" s="20" t="s">
        <v>34</v>
      </c>
      <c r="B6" s="19" t="s">
        <v>48</v>
      </c>
    </row>
    <row r="7" spans="1:2" ht="30" x14ac:dyDescent="0.25">
      <c r="A7" s="20" t="s">
        <v>35</v>
      </c>
      <c r="B7" s="19" t="s">
        <v>49</v>
      </c>
    </row>
    <row r="8" spans="1:2" ht="30" x14ac:dyDescent="0.25">
      <c r="A8" s="20" t="s">
        <v>36</v>
      </c>
      <c r="B8" s="19" t="s">
        <v>50</v>
      </c>
    </row>
    <row r="9" spans="1:2" ht="30" x14ac:dyDescent="0.25">
      <c r="A9" s="20" t="s">
        <v>37</v>
      </c>
      <c r="B9" s="19" t="s">
        <v>51</v>
      </c>
    </row>
    <row r="10" spans="1:2" ht="45" x14ac:dyDescent="0.25">
      <c r="A10" s="20" t="s">
        <v>40</v>
      </c>
      <c r="B10" s="19" t="s">
        <v>44</v>
      </c>
    </row>
    <row r="11" spans="1:2" ht="30" x14ac:dyDescent="0.25">
      <c r="A11" s="20" t="s">
        <v>41</v>
      </c>
      <c r="B11" s="19" t="s">
        <v>45</v>
      </c>
    </row>
    <row r="12" spans="1:2" ht="30.75" customHeight="1" x14ac:dyDescent="0.25">
      <c r="A12" s="20" t="s">
        <v>42</v>
      </c>
      <c r="B12" s="19" t="s">
        <v>46</v>
      </c>
    </row>
    <row r="13" spans="1:2" ht="30" x14ac:dyDescent="0.25">
      <c r="A13" s="20" t="s">
        <v>43</v>
      </c>
      <c r="B13" s="19" t="s">
        <v>47</v>
      </c>
    </row>
    <row r="14" spans="1:2" ht="44.25" customHeight="1" x14ac:dyDescent="0.25">
      <c r="A14" s="20" t="s">
        <v>24</v>
      </c>
      <c r="B14" s="19" t="s">
        <v>62</v>
      </c>
    </row>
    <row r="15" spans="1:2" ht="30" x14ac:dyDescent="0.25">
      <c r="A15" s="20" t="s">
        <v>25</v>
      </c>
      <c r="B15" s="19" t="s">
        <v>60</v>
      </c>
    </row>
    <row r="16" spans="1:2" ht="47.25" customHeight="1" x14ac:dyDescent="0.25">
      <c r="A16" s="20" t="s">
        <v>38</v>
      </c>
      <c r="B16" s="19" t="s">
        <v>63</v>
      </c>
    </row>
    <row r="17" spans="1:2" ht="30" x14ac:dyDescent="0.25">
      <c r="A17" s="20" t="s">
        <v>39</v>
      </c>
      <c r="B17" s="19" t="s">
        <v>61</v>
      </c>
    </row>
    <row r="18" spans="1:2" ht="170.25" customHeight="1" x14ac:dyDescent="0.25">
      <c r="A18" s="71" t="s">
        <v>26</v>
      </c>
      <c r="B18" s="72" t="s">
        <v>66</v>
      </c>
    </row>
    <row r="19" spans="1:2" ht="190.5" customHeight="1" x14ac:dyDescent="0.25">
      <c r="A19" s="73"/>
      <c r="B19" s="74" t="s">
        <v>67</v>
      </c>
    </row>
    <row r="20" spans="1:2" ht="135" x14ac:dyDescent="0.25">
      <c r="A20" s="75"/>
      <c r="B20" s="76" t="s">
        <v>82</v>
      </c>
    </row>
    <row r="21" spans="1:2" ht="30" x14ac:dyDescent="0.25">
      <c r="A21" s="70" t="s">
        <v>58</v>
      </c>
      <c r="B21" s="55" t="s">
        <v>65</v>
      </c>
    </row>
  </sheetData>
  <sheetProtection algorithmName="SHA-512" hashValue="RjoKS8Qf8UEVDUG1oB2slY6G7EVMQQA03dT6wMTuKqe/rwmj/LfrV75f6VokLVorvNzsqBI+rHhk/uLOsLJqgQ==" saltValue="wjUCWbBBiSmQoOamXI8T1w==" spinCount="100000" sheet="1" objects="1" scenarios="1" pivotTables="0"/>
  <pageMargins left="0.24" right="0.24" top="0.95833333333333337" bottom="0.26041666666666669" header="0.3" footer="0.3"/>
  <pageSetup scale="95" orientation="portrait" r:id="rId1"/>
  <headerFooter>
    <oddHeader>&amp;C&amp;"-,Bold"&amp;14Summary Table Report&amp;R&amp;G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35"/>
  <sheetViews>
    <sheetView showGridLines="0" view="pageLayout" zoomScaleNormal="100" workbookViewId="0">
      <selection activeCell="B3" sqref="B3"/>
    </sheetView>
  </sheetViews>
  <sheetFormatPr defaultRowHeight="15" x14ac:dyDescent="0.25"/>
  <sheetData>
    <row r="1" spans="1:14" ht="15.75" thickBot="1" x14ac:dyDescent="0.3">
      <c r="A1" s="4"/>
      <c r="B1" s="4"/>
      <c r="C1" s="4"/>
      <c r="D1" s="4"/>
      <c r="E1" s="4"/>
      <c r="F1" s="4"/>
      <c r="G1" s="4"/>
      <c r="H1" s="4"/>
      <c r="I1" s="4"/>
      <c r="J1" s="4"/>
      <c r="K1" s="4"/>
      <c r="L1" s="4"/>
      <c r="M1" s="4"/>
      <c r="N1" s="4"/>
    </row>
    <row r="2" spans="1:14" x14ac:dyDescent="0.25">
      <c r="A2" s="112" t="str">
        <f>CONCATENATE("Figure 3: Prevalence Rate (", 'PR-AGE-YR-TABLE'!B4, " Patients per 1,000 Enrollees) by Age Group and Year in the Outpatient Setting")</f>
        <v>Figure 3: Prevalence Rate (Regional Enteritis Patients per 1,000 Enrollees) by Age Group and Year in the Outpatient Setting</v>
      </c>
      <c r="B2" s="113"/>
      <c r="C2" s="113"/>
      <c r="D2" s="113"/>
      <c r="E2" s="113"/>
      <c r="F2" s="113"/>
      <c r="G2" s="113"/>
      <c r="H2" s="113"/>
      <c r="I2" s="113"/>
      <c r="J2" s="113"/>
      <c r="K2" s="113"/>
      <c r="L2" s="113"/>
      <c r="M2" s="113"/>
      <c r="N2" s="114"/>
    </row>
    <row r="3" spans="1:14" x14ac:dyDescent="0.25">
      <c r="A3" s="14"/>
      <c r="B3" s="1"/>
      <c r="C3" s="1"/>
      <c r="D3" s="1"/>
      <c r="E3" s="1"/>
      <c r="F3" s="1"/>
      <c r="G3" s="1"/>
      <c r="H3" s="1"/>
      <c r="I3" s="1"/>
      <c r="J3" s="1"/>
      <c r="K3" s="1"/>
      <c r="L3" s="1"/>
      <c r="M3" s="1"/>
      <c r="N3" s="17"/>
    </row>
    <row r="4" spans="1:14" x14ac:dyDescent="0.25">
      <c r="A4" s="14"/>
      <c r="B4" s="1"/>
      <c r="C4" s="1"/>
      <c r="D4" s="1"/>
      <c r="E4" s="1"/>
      <c r="F4" s="1"/>
      <c r="G4" s="1"/>
      <c r="H4" s="1"/>
      <c r="I4" s="1"/>
      <c r="J4" s="1"/>
      <c r="K4" s="1"/>
      <c r="L4" s="1"/>
      <c r="M4" s="1"/>
      <c r="N4" s="2"/>
    </row>
    <row r="5" spans="1:14" x14ac:dyDescent="0.25">
      <c r="A5" s="14"/>
      <c r="B5" s="1"/>
      <c r="C5" s="1"/>
      <c r="D5" s="1"/>
      <c r="E5" s="1"/>
      <c r="F5" s="1"/>
      <c r="G5" s="1"/>
      <c r="H5" s="1"/>
      <c r="I5" s="1"/>
      <c r="J5" s="1"/>
      <c r="K5" s="1"/>
      <c r="L5" s="1"/>
      <c r="M5" s="1"/>
      <c r="N5" s="2"/>
    </row>
    <row r="6" spans="1:14" x14ac:dyDescent="0.25">
      <c r="A6" s="14"/>
      <c r="B6" s="1"/>
      <c r="C6" s="1"/>
      <c r="D6" s="1"/>
      <c r="E6" s="1"/>
      <c r="F6" s="1"/>
      <c r="G6" s="1"/>
      <c r="H6" s="1"/>
      <c r="I6" s="1"/>
      <c r="J6" s="1"/>
      <c r="K6" s="1"/>
      <c r="L6" s="1"/>
      <c r="M6" s="1"/>
      <c r="N6" s="2"/>
    </row>
    <row r="7" spans="1:14" x14ac:dyDescent="0.25">
      <c r="A7" s="14"/>
      <c r="B7" s="1"/>
      <c r="C7" s="1"/>
      <c r="D7" s="1"/>
      <c r="E7" s="1"/>
      <c r="F7" s="1"/>
      <c r="G7" s="1"/>
      <c r="H7" s="1"/>
      <c r="I7" s="1"/>
      <c r="J7" s="1"/>
      <c r="K7" s="1"/>
      <c r="L7" s="1"/>
      <c r="M7" s="1"/>
      <c r="N7" s="2"/>
    </row>
    <row r="8" spans="1:14" x14ac:dyDescent="0.25">
      <c r="A8" s="14"/>
      <c r="B8" s="1"/>
      <c r="C8" s="1"/>
      <c r="D8" s="1"/>
      <c r="E8" s="1"/>
      <c r="F8" s="1"/>
      <c r="G8" s="1"/>
      <c r="H8" s="1"/>
      <c r="I8" s="1"/>
      <c r="J8" s="1"/>
      <c r="K8" s="1"/>
      <c r="L8" s="1"/>
      <c r="M8" s="1"/>
      <c r="N8" s="2"/>
    </row>
    <row r="9" spans="1:14" x14ac:dyDescent="0.25">
      <c r="A9" s="14"/>
      <c r="B9" s="1"/>
      <c r="C9" s="1"/>
      <c r="D9" s="1"/>
      <c r="E9" s="1"/>
      <c r="F9" s="1"/>
      <c r="G9" s="1"/>
      <c r="H9" s="1"/>
      <c r="I9" s="1"/>
      <c r="J9" s="1"/>
      <c r="K9" s="1"/>
      <c r="L9" s="1"/>
      <c r="M9" s="1"/>
      <c r="N9" s="2"/>
    </row>
    <row r="10" spans="1:14" x14ac:dyDescent="0.25">
      <c r="A10" s="14"/>
      <c r="B10" s="1"/>
      <c r="C10" s="1"/>
      <c r="D10" s="1"/>
      <c r="E10" s="1"/>
      <c r="F10" s="1"/>
      <c r="G10" s="1"/>
      <c r="H10" s="1"/>
      <c r="I10" s="1"/>
      <c r="J10" s="1"/>
      <c r="K10" s="1"/>
      <c r="L10" s="1"/>
      <c r="M10" s="1"/>
      <c r="N10" s="2"/>
    </row>
    <row r="11" spans="1:14" x14ac:dyDescent="0.25">
      <c r="A11" s="14"/>
      <c r="B11" s="1"/>
      <c r="C11" s="1"/>
      <c r="D11" s="1"/>
      <c r="E11" s="1"/>
      <c r="F11" s="1"/>
      <c r="G11" s="1"/>
      <c r="H11" s="1"/>
      <c r="I11" s="1"/>
      <c r="J11" s="1"/>
      <c r="K11" s="1"/>
      <c r="L11" s="1"/>
      <c r="M11" s="1"/>
      <c r="N11" s="2"/>
    </row>
    <row r="12" spans="1:14" x14ac:dyDescent="0.25">
      <c r="A12" s="14"/>
      <c r="B12" s="1"/>
      <c r="C12" s="1"/>
      <c r="D12" s="1"/>
      <c r="E12" s="1"/>
      <c r="F12" s="1"/>
      <c r="G12" s="1"/>
      <c r="H12" s="1"/>
      <c r="I12" s="1"/>
      <c r="J12" s="1"/>
      <c r="K12" s="1"/>
      <c r="L12" s="1"/>
      <c r="M12" s="1"/>
      <c r="N12" s="2"/>
    </row>
    <row r="13" spans="1:14" x14ac:dyDescent="0.25">
      <c r="A13" s="14"/>
      <c r="B13" s="1"/>
      <c r="C13" s="1"/>
      <c r="D13" s="1"/>
      <c r="E13" s="1"/>
      <c r="F13" s="1"/>
      <c r="G13" s="1"/>
      <c r="H13" s="1"/>
      <c r="I13" s="1"/>
      <c r="J13" s="1"/>
      <c r="K13" s="1"/>
      <c r="L13" s="1"/>
      <c r="M13" s="1"/>
      <c r="N13" s="2"/>
    </row>
    <row r="14" spans="1:14" x14ac:dyDescent="0.25">
      <c r="A14" s="14"/>
      <c r="B14" s="1"/>
      <c r="C14" s="1"/>
      <c r="D14" s="1"/>
      <c r="E14" s="1"/>
      <c r="F14" s="1"/>
      <c r="G14" s="1"/>
      <c r="H14" s="1"/>
      <c r="I14" s="1"/>
      <c r="J14" s="1"/>
      <c r="K14" s="1"/>
      <c r="L14" s="1"/>
      <c r="M14" s="1"/>
      <c r="N14" s="2"/>
    </row>
    <row r="15" spans="1:14" x14ac:dyDescent="0.25">
      <c r="A15" s="14"/>
      <c r="B15" s="1"/>
      <c r="C15" s="1"/>
      <c r="D15" s="1"/>
      <c r="E15" s="1"/>
      <c r="F15" s="1"/>
      <c r="G15" s="1"/>
      <c r="H15" s="1"/>
      <c r="I15" s="1"/>
      <c r="J15" s="1"/>
      <c r="K15" s="1"/>
      <c r="L15" s="1"/>
      <c r="M15" s="1"/>
      <c r="N15" s="2"/>
    </row>
    <row r="16" spans="1:14" x14ac:dyDescent="0.25">
      <c r="A16" s="14"/>
      <c r="B16" s="1"/>
      <c r="C16" s="1"/>
      <c r="D16" s="1"/>
      <c r="E16" s="1"/>
      <c r="F16" s="1"/>
      <c r="G16" s="1"/>
      <c r="H16" s="1"/>
      <c r="I16" s="1"/>
      <c r="J16" s="1"/>
      <c r="K16" s="1"/>
      <c r="L16" s="1"/>
      <c r="M16" s="1"/>
      <c r="N16" s="2"/>
    </row>
    <row r="17" spans="1:14" x14ac:dyDescent="0.25">
      <c r="A17" s="14"/>
      <c r="B17" s="1"/>
      <c r="C17" s="1"/>
      <c r="D17" s="1"/>
      <c r="E17" s="1"/>
      <c r="F17" s="1"/>
      <c r="G17" s="1"/>
      <c r="H17" s="1"/>
      <c r="I17" s="1"/>
      <c r="J17" s="1"/>
      <c r="K17" s="1"/>
      <c r="L17" s="1"/>
      <c r="M17" s="1"/>
      <c r="N17" s="2"/>
    </row>
    <row r="18" spans="1:14" x14ac:dyDescent="0.25">
      <c r="A18" s="14"/>
      <c r="B18" s="1"/>
      <c r="C18" s="1"/>
      <c r="D18" s="1"/>
      <c r="E18" s="1"/>
      <c r="F18" s="1"/>
      <c r="G18" s="1"/>
      <c r="H18" s="1"/>
      <c r="I18" s="1"/>
      <c r="J18" s="1"/>
      <c r="K18" s="1"/>
      <c r="L18" s="1"/>
      <c r="M18" s="1"/>
      <c r="N18" s="2"/>
    </row>
    <row r="19" spans="1:14" x14ac:dyDescent="0.25">
      <c r="A19" s="14"/>
      <c r="B19" s="1"/>
      <c r="C19" s="1"/>
      <c r="D19" s="1"/>
      <c r="E19" s="1"/>
      <c r="F19" s="1"/>
      <c r="G19" s="1"/>
      <c r="H19" s="1"/>
      <c r="I19" s="1"/>
      <c r="J19" s="1"/>
      <c r="K19" s="1"/>
      <c r="L19" s="1"/>
      <c r="M19" s="1"/>
      <c r="N19" s="2"/>
    </row>
    <row r="20" spans="1:14" x14ac:dyDescent="0.25">
      <c r="A20" s="14"/>
      <c r="B20" s="1"/>
      <c r="C20" s="1"/>
      <c r="D20" s="1"/>
      <c r="E20" s="1"/>
      <c r="F20" s="1"/>
      <c r="G20" s="1"/>
      <c r="H20" s="1"/>
      <c r="I20" s="1"/>
      <c r="J20" s="1"/>
      <c r="K20" s="1"/>
      <c r="L20" s="1"/>
      <c r="M20" s="1"/>
      <c r="N20" s="2"/>
    </row>
    <row r="21" spans="1:14" x14ac:dyDescent="0.25">
      <c r="A21" s="14"/>
      <c r="B21" s="1"/>
      <c r="C21" s="1"/>
      <c r="D21" s="1"/>
      <c r="E21" s="1"/>
      <c r="F21" s="1"/>
      <c r="G21" s="1"/>
      <c r="H21" s="1"/>
      <c r="I21" s="1"/>
      <c r="J21" s="1"/>
      <c r="K21" s="1"/>
      <c r="L21" s="1"/>
      <c r="M21" s="1"/>
      <c r="N21" s="2"/>
    </row>
    <row r="22" spans="1:14" x14ac:dyDescent="0.25">
      <c r="A22" s="14"/>
      <c r="B22" s="1"/>
      <c r="C22" s="1"/>
      <c r="D22" s="1"/>
      <c r="E22" s="1"/>
      <c r="F22" s="1"/>
      <c r="G22" s="1"/>
      <c r="H22" s="1"/>
      <c r="I22" s="1"/>
      <c r="J22" s="1"/>
      <c r="K22" s="1"/>
      <c r="L22" s="1"/>
      <c r="M22" s="1"/>
      <c r="N22" s="2"/>
    </row>
    <row r="23" spans="1:14" x14ac:dyDescent="0.25">
      <c r="A23" s="14"/>
      <c r="B23" s="1"/>
      <c r="C23" s="1"/>
      <c r="D23" s="1"/>
      <c r="E23" s="1"/>
      <c r="F23" s="1"/>
      <c r="G23" s="1"/>
      <c r="H23" s="1"/>
      <c r="I23" s="1"/>
      <c r="J23" s="1"/>
      <c r="K23" s="1"/>
      <c r="L23" s="1"/>
      <c r="M23" s="1"/>
      <c r="N23" s="2"/>
    </row>
    <row r="24" spans="1:14" x14ac:dyDescent="0.25">
      <c r="A24" s="14"/>
      <c r="B24" s="1"/>
      <c r="C24" s="1"/>
      <c r="D24" s="1"/>
      <c r="E24" s="1"/>
      <c r="F24" s="1"/>
      <c r="G24" s="1"/>
      <c r="H24" s="1"/>
      <c r="I24" s="1"/>
      <c r="J24" s="1"/>
      <c r="K24" s="1"/>
      <c r="L24" s="1"/>
      <c r="M24" s="1"/>
      <c r="N24" s="2"/>
    </row>
    <row r="25" spans="1:14" x14ac:dyDescent="0.25">
      <c r="A25" s="14"/>
      <c r="B25" s="1"/>
      <c r="C25" s="1"/>
      <c r="D25" s="1"/>
      <c r="E25" s="1"/>
      <c r="F25" s="1"/>
      <c r="G25" s="1"/>
      <c r="H25" s="1"/>
      <c r="I25" s="1"/>
      <c r="J25" s="1"/>
      <c r="K25" s="1"/>
      <c r="L25" s="1"/>
      <c r="M25" s="1"/>
      <c r="N25" s="2"/>
    </row>
    <row r="26" spans="1:14" x14ac:dyDescent="0.25">
      <c r="A26" s="14"/>
      <c r="B26" s="1"/>
      <c r="C26" s="1"/>
      <c r="D26" s="1"/>
      <c r="E26" s="1"/>
      <c r="F26" s="1"/>
      <c r="G26" s="1"/>
      <c r="H26" s="1"/>
      <c r="I26" s="1"/>
      <c r="J26" s="1"/>
      <c r="K26" s="1"/>
      <c r="L26" s="1"/>
      <c r="M26" s="1"/>
      <c r="N26" s="2"/>
    </row>
    <row r="27" spans="1:14" x14ac:dyDescent="0.25">
      <c r="A27" s="14"/>
      <c r="B27" s="1"/>
      <c r="C27" s="1"/>
      <c r="D27" s="1"/>
      <c r="E27" s="1"/>
      <c r="F27" s="1"/>
      <c r="G27" s="1"/>
      <c r="H27" s="1"/>
      <c r="I27" s="1"/>
      <c r="J27" s="1"/>
      <c r="K27" s="1"/>
      <c r="L27" s="1"/>
      <c r="M27" s="1"/>
      <c r="N27" s="2"/>
    </row>
    <row r="28" spans="1:14" x14ac:dyDescent="0.25">
      <c r="A28" s="14"/>
      <c r="B28" s="1"/>
      <c r="C28" s="1"/>
      <c r="D28" s="1"/>
      <c r="E28" s="1"/>
      <c r="F28" s="1"/>
      <c r="G28" s="1"/>
      <c r="H28" s="1"/>
      <c r="I28" s="1"/>
      <c r="J28" s="1"/>
      <c r="K28" s="1"/>
      <c r="L28" s="1"/>
      <c r="M28" s="1"/>
      <c r="N28" s="2"/>
    </row>
    <row r="29" spans="1:14" x14ac:dyDescent="0.25">
      <c r="A29" s="14"/>
      <c r="B29" s="1"/>
      <c r="C29" s="1"/>
      <c r="D29" s="1"/>
      <c r="E29" s="1"/>
      <c r="F29" s="1"/>
      <c r="G29" s="1"/>
      <c r="H29" s="1"/>
      <c r="I29" s="1"/>
      <c r="J29" s="1"/>
      <c r="K29" s="1"/>
      <c r="L29" s="1"/>
      <c r="M29" s="1"/>
      <c r="N29" s="2"/>
    </row>
    <row r="30" spans="1:14" x14ac:dyDescent="0.25">
      <c r="A30" s="14"/>
      <c r="B30" s="1"/>
      <c r="C30" s="1"/>
      <c r="D30" s="1"/>
      <c r="E30" s="1"/>
      <c r="F30" s="1"/>
      <c r="G30" s="1"/>
      <c r="H30" s="1"/>
      <c r="I30" s="1"/>
      <c r="J30" s="1"/>
      <c r="K30" s="1"/>
      <c r="L30" s="1"/>
      <c r="M30" s="1"/>
      <c r="N30" s="2"/>
    </row>
    <row r="31" spans="1:14" x14ac:dyDescent="0.25">
      <c r="A31" s="14"/>
      <c r="B31" s="1"/>
      <c r="C31" s="1"/>
      <c r="D31" s="1"/>
      <c r="E31" s="1"/>
      <c r="F31" s="1"/>
      <c r="G31" s="1"/>
      <c r="H31" s="1"/>
      <c r="I31" s="1"/>
      <c r="J31" s="1"/>
      <c r="K31" s="1"/>
      <c r="L31" s="1"/>
      <c r="M31" s="1"/>
      <c r="N31" s="2"/>
    </row>
    <row r="32" spans="1:14" x14ac:dyDescent="0.25">
      <c r="A32" s="14"/>
      <c r="B32" s="1"/>
      <c r="C32" s="1"/>
      <c r="D32" s="1"/>
      <c r="E32" s="1"/>
      <c r="F32" s="1"/>
      <c r="G32" s="1"/>
      <c r="H32" s="1"/>
      <c r="I32" s="1"/>
      <c r="J32" s="1"/>
      <c r="K32" s="1"/>
      <c r="L32" s="1"/>
      <c r="M32" s="1"/>
      <c r="N32" s="2"/>
    </row>
    <row r="33" spans="1:14" x14ac:dyDescent="0.25">
      <c r="A33" s="14"/>
      <c r="B33" s="1"/>
      <c r="C33" s="1"/>
      <c r="D33" s="1"/>
      <c r="E33" s="1"/>
      <c r="F33" s="1"/>
      <c r="G33" s="1"/>
      <c r="H33" s="1"/>
      <c r="I33" s="1"/>
      <c r="J33" s="1"/>
      <c r="K33" s="1"/>
      <c r="L33" s="1"/>
      <c r="M33" s="1"/>
      <c r="N33" s="2"/>
    </row>
    <row r="34" spans="1:14" x14ac:dyDescent="0.25">
      <c r="A34" s="14"/>
      <c r="B34" s="1"/>
      <c r="C34" s="1"/>
      <c r="D34" s="1"/>
      <c r="E34" s="1"/>
      <c r="F34" s="1"/>
      <c r="G34" s="1"/>
      <c r="H34" s="1"/>
      <c r="I34" s="1"/>
      <c r="J34" s="1"/>
      <c r="K34" s="1"/>
      <c r="L34" s="1"/>
      <c r="M34" s="1"/>
      <c r="N34" s="2"/>
    </row>
    <row r="35" spans="1:14" x14ac:dyDescent="0.25">
      <c r="A35" s="12"/>
      <c r="B35" s="9"/>
      <c r="C35" s="9"/>
      <c r="D35" s="9"/>
      <c r="E35" s="9"/>
      <c r="F35" s="9"/>
      <c r="G35" s="9"/>
      <c r="H35" s="9"/>
      <c r="I35" s="9"/>
      <c r="J35" s="9"/>
      <c r="K35" s="9"/>
      <c r="L35" s="9"/>
      <c r="M35" s="9"/>
      <c r="N35" s="13"/>
    </row>
  </sheetData>
  <sheetProtection algorithmName="SHA-512" hashValue="TcB6vvqj2Va+NVvGa4NaK6uH7PCC4vDKAEle59XDv31aN/EWvn4c5hFqIN1UnwnTXwag35hvLAfBy8AOHlBvfQ==" saltValue="/ELZAfXw49tFeEHksQ9deg==" spinCount="100000" sheet="1" objects="1" scenarios="1" pivotTables="0"/>
  <mergeCells count="1">
    <mergeCell ref="A2:N2"/>
  </mergeCells>
  <pageMargins left="0.24" right="0.24" top="0.95833333333333304" bottom="0.26041666666666702" header="0.3" footer="0.3"/>
  <pageSetup orientation="landscape" r:id="rId1"/>
  <headerFooter>
    <oddHeader>&amp;C&amp;"-,Bold"&amp;14Summary Table Report&amp;R&amp;G</oddHead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9"/>
  <sheetViews>
    <sheetView showGridLines="0" view="pageLayout" zoomScaleNormal="100" workbookViewId="0">
      <selection activeCell="L9" sqref="L9"/>
    </sheetView>
  </sheetViews>
  <sheetFormatPr defaultRowHeight="15" x14ac:dyDescent="0.25"/>
  <cols>
    <col min="1" max="1" width="16.28515625" customWidth="1"/>
    <col min="2" max="2" width="16" customWidth="1"/>
    <col min="3" max="13" width="6.85546875" customWidth="1"/>
  </cols>
  <sheetData>
    <row r="1" spans="1:13" ht="15.75" thickBot="1" x14ac:dyDescent="0.3">
      <c r="A1" s="4"/>
      <c r="B1" s="4"/>
      <c r="C1" s="4"/>
      <c r="D1" s="4"/>
      <c r="E1" s="4"/>
      <c r="F1" s="4"/>
      <c r="G1" s="4"/>
      <c r="H1" s="4"/>
      <c r="I1" s="4"/>
      <c r="J1" s="4"/>
      <c r="K1" s="4"/>
      <c r="L1" s="4"/>
      <c r="M1" s="4"/>
    </row>
    <row r="2" spans="1:13" x14ac:dyDescent="0.25">
      <c r="A2" s="115" t="str">
        <f>CONCATENATE("Table 5: Prevalence Rate (", B4, " Patients per 1,000 Enrollees) by Age, Sex, and Year in the Outpatient Setting")</f>
        <v>Table 5: Prevalence Rate (Regional Enteritis Patients per 1,000 Enrollees) by Age, Sex, and Year in the Outpatient Setting</v>
      </c>
      <c r="B2" s="116"/>
      <c r="C2" s="116"/>
      <c r="D2" s="116"/>
      <c r="E2" s="116"/>
      <c r="F2" s="116"/>
      <c r="G2" s="116"/>
      <c r="H2" s="116"/>
      <c r="I2" s="116"/>
      <c r="J2" s="116"/>
      <c r="K2" s="116"/>
      <c r="L2" s="116"/>
      <c r="M2" s="117"/>
    </row>
    <row r="3" spans="1:13" ht="4.5" customHeight="1" x14ac:dyDescent="0.25">
      <c r="A3" s="40"/>
      <c r="B3" s="41"/>
      <c r="C3" s="41"/>
      <c r="D3" s="41"/>
      <c r="E3" s="41"/>
      <c r="F3" s="41"/>
      <c r="G3" s="41"/>
      <c r="H3" s="41"/>
      <c r="I3" s="41"/>
      <c r="J3" s="41"/>
      <c r="K3" s="41"/>
      <c r="L3" s="41"/>
      <c r="M3" s="42"/>
    </row>
    <row r="4" spans="1:13" ht="30" x14ac:dyDescent="0.25">
      <c r="A4" s="64" t="s">
        <v>54</v>
      </c>
      <c r="B4" s="69" t="s">
        <v>53</v>
      </c>
      <c r="C4" s="109" t="s">
        <v>33</v>
      </c>
      <c r="D4" s="110"/>
      <c r="E4" s="110"/>
      <c r="F4" s="110"/>
      <c r="G4" s="110"/>
      <c r="H4" s="110"/>
      <c r="I4" s="110"/>
      <c r="J4" s="110"/>
      <c r="K4" s="110"/>
      <c r="L4" s="110"/>
      <c r="M4" s="111"/>
    </row>
    <row r="5" spans="1:13" ht="15" customHeight="1" x14ac:dyDescent="0.25">
      <c r="A5" s="10"/>
      <c r="B5" s="1"/>
      <c r="C5" s="11"/>
      <c r="D5" s="11"/>
      <c r="E5" s="11"/>
      <c r="F5" s="11"/>
      <c r="G5" s="11"/>
      <c r="H5" s="11"/>
      <c r="I5" s="11"/>
      <c r="J5" s="11"/>
      <c r="K5" s="11"/>
      <c r="L5" s="11"/>
      <c r="M5" s="50"/>
    </row>
    <row r="6" spans="1:13" ht="45" x14ac:dyDescent="0.25">
      <c r="A6" s="56" t="s">
        <v>56</v>
      </c>
      <c r="B6" s="28" t="s">
        <v>2</v>
      </c>
      <c r="C6" s="46"/>
      <c r="D6" s="46"/>
      <c r="E6" s="46"/>
      <c r="F6" s="46"/>
      <c r="G6" s="46"/>
      <c r="H6" s="46"/>
      <c r="I6" s="46"/>
      <c r="J6" s="46"/>
      <c r="K6" s="46"/>
      <c r="L6" s="46"/>
      <c r="M6" s="47"/>
    </row>
    <row r="7" spans="1:13" x14ac:dyDescent="0.25">
      <c r="A7" s="133" t="s">
        <v>1</v>
      </c>
      <c r="B7" s="67">
        <v>2000</v>
      </c>
      <c r="C7" s="126">
        <v>2001</v>
      </c>
      <c r="D7" s="126">
        <v>2002</v>
      </c>
      <c r="E7" s="126">
        <v>2003</v>
      </c>
      <c r="F7" s="126">
        <v>2004</v>
      </c>
      <c r="G7" s="126">
        <v>2005</v>
      </c>
      <c r="H7" s="126">
        <v>2006</v>
      </c>
      <c r="I7" s="126">
        <v>2007</v>
      </c>
      <c r="J7" s="126">
        <v>2008</v>
      </c>
      <c r="K7" s="126">
        <v>2009</v>
      </c>
      <c r="L7" s="126">
        <v>2010</v>
      </c>
      <c r="M7" s="134">
        <v>2011</v>
      </c>
    </row>
    <row r="8" spans="1:13" x14ac:dyDescent="0.25">
      <c r="A8" s="132" t="s">
        <v>4</v>
      </c>
      <c r="B8" s="65">
        <v>0.69398035446026474</v>
      </c>
      <c r="C8" s="143">
        <v>0.94065536671403349</v>
      </c>
      <c r="D8" s="143">
        <v>1.0130860269933257</v>
      </c>
      <c r="E8" s="143">
        <v>1.0125555670738029</v>
      </c>
      <c r="F8" s="143">
        <v>1.5726622346981638</v>
      </c>
      <c r="G8" s="143">
        <v>1.6399821705237481</v>
      </c>
      <c r="H8" s="143">
        <v>1.7506846934850349</v>
      </c>
      <c r="I8" s="143">
        <v>2.0507015498013348</v>
      </c>
      <c r="J8" s="143">
        <v>2.0186270151562873</v>
      </c>
      <c r="K8" s="143">
        <v>2.0719741237375073</v>
      </c>
      <c r="L8" s="143">
        <v>1.8952222952113158</v>
      </c>
      <c r="M8" s="145">
        <v>1.1826127087599874</v>
      </c>
    </row>
    <row r="9" spans="1:13" x14ac:dyDescent="0.25">
      <c r="A9" s="12" t="s">
        <v>7</v>
      </c>
      <c r="B9" s="66">
        <v>0.6047684454375859</v>
      </c>
      <c r="C9" s="58">
        <v>0.81869720111881528</v>
      </c>
      <c r="D9" s="58">
        <v>0.83623168551975235</v>
      </c>
      <c r="E9" s="58">
        <v>0.83447951960817202</v>
      </c>
      <c r="F9" s="58">
        <v>1.3593028617757135</v>
      </c>
      <c r="G9" s="58">
        <v>1.4286844193150685</v>
      </c>
      <c r="H9" s="58">
        <v>1.5077109400375077</v>
      </c>
      <c r="I9" s="58">
        <v>1.7563649939877319</v>
      </c>
      <c r="J9" s="58">
        <v>1.7468364513910914</v>
      </c>
      <c r="K9" s="58">
        <v>1.7540308496335248</v>
      </c>
      <c r="L9" s="58">
        <v>1.6154077153963247</v>
      </c>
      <c r="M9" s="59">
        <v>0.9121759765700086</v>
      </c>
    </row>
  </sheetData>
  <sheetProtection algorithmName="SHA-512" hashValue="pH17PqNbg1zTlIjZsVJtIJoT1b7oVIKBWdadjFkXaGIy0Gagv0kfAmcYmGnBVqmVqtj69oXXOApS3D/LGYsbEQ==" saltValue="Pw2Msw2FepRpeVWBW5EIqQ==" spinCount="100000" sheet="1" objects="1" scenarios="1" pivotTables="0"/>
  <mergeCells count="2">
    <mergeCell ref="A2:M2"/>
    <mergeCell ref="C4:M4"/>
  </mergeCells>
  <pageMargins left="0.24" right="0.24" top="0.95833333333333337" bottom="0.26041666666666669" header="0.3" footer="0.3"/>
  <pageSetup orientation="landscape" r:id="rId2"/>
  <headerFooter>
    <oddHeader>&amp;C&amp;"-,Bold"&amp;14Summary Table Report&amp;R&amp;G</oddHeader>
  </headerFooter>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35"/>
  <sheetViews>
    <sheetView showGridLines="0" view="pageLayout" zoomScaleNormal="100" workbookViewId="0">
      <selection activeCell="B3" sqref="B3"/>
    </sheetView>
  </sheetViews>
  <sheetFormatPr defaultRowHeight="15" x14ac:dyDescent="0.25"/>
  <sheetData>
    <row r="1" spans="1:14" ht="15.75" thickBot="1" x14ac:dyDescent="0.3">
      <c r="A1" s="4"/>
      <c r="B1" s="4"/>
      <c r="C1" s="4"/>
      <c r="D1" s="4"/>
      <c r="E1" s="4"/>
      <c r="F1" s="4"/>
      <c r="G1" s="4"/>
      <c r="H1" s="4"/>
      <c r="I1" s="4"/>
      <c r="J1" s="4"/>
      <c r="K1" s="4"/>
      <c r="L1" s="4"/>
      <c r="M1" s="4"/>
      <c r="N1" s="4"/>
    </row>
    <row r="2" spans="1:14" x14ac:dyDescent="0.25">
      <c r="A2" s="112" t="str">
        <f>CONCATENATE("Figure 4: Prevalence Rate (", 'PR-SEX-YR-TABLE'!B4, " Patients per 1,000 Enrollees) by Sex and Year in the Outpatient Setting")</f>
        <v>Figure 4: Prevalence Rate (Regional Enteritis Patients per 1,000 Enrollees) by Sex and Year in the Outpatient Setting</v>
      </c>
      <c r="B2" s="113"/>
      <c r="C2" s="113"/>
      <c r="D2" s="113"/>
      <c r="E2" s="113"/>
      <c r="F2" s="113"/>
      <c r="G2" s="113"/>
      <c r="H2" s="113"/>
      <c r="I2" s="113"/>
      <c r="J2" s="113"/>
      <c r="K2" s="113"/>
      <c r="L2" s="113"/>
      <c r="M2" s="113"/>
      <c r="N2" s="114"/>
    </row>
    <row r="3" spans="1:14" x14ac:dyDescent="0.25">
      <c r="A3" s="15"/>
      <c r="B3" s="16"/>
      <c r="C3" s="16"/>
      <c r="D3" s="16"/>
      <c r="E3" s="16"/>
      <c r="F3" s="16"/>
      <c r="G3" s="16"/>
      <c r="H3" s="16"/>
      <c r="I3" s="16"/>
      <c r="J3" s="16"/>
      <c r="K3" s="16"/>
      <c r="L3" s="16"/>
      <c r="M3" s="16"/>
      <c r="N3" s="17"/>
    </row>
    <row r="4" spans="1:14" x14ac:dyDescent="0.25">
      <c r="A4" s="14"/>
      <c r="B4" s="1"/>
      <c r="C4" s="1"/>
      <c r="D4" s="1"/>
      <c r="E4" s="1"/>
      <c r="F4" s="1"/>
      <c r="G4" s="1"/>
      <c r="H4" s="1"/>
      <c r="I4" s="1"/>
      <c r="J4" s="1"/>
      <c r="K4" s="1"/>
      <c r="L4" s="1"/>
      <c r="M4" s="1"/>
      <c r="N4" s="2"/>
    </row>
    <row r="5" spans="1:14" x14ac:dyDescent="0.25">
      <c r="A5" s="14"/>
      <c r="B5" s="1"/>
      <c r="C5" s="1"/>
      <c r="D5" s="1"/>
      <c r="E5" s="1"/>
      <c r="F5" s="1"/>
      <c r="G5" s="1"/>
      <c r="H5" s="1"/>
      <c r="I5" s="1"/>
      <c r="J5" s="1"/>
      <c r="K5" s="1"/>
      <c r="L5" s="1"/>
      <c r="M5" s="1"/>
      <c r="N5" s="2"/>
    </row>
    <row r="6" spans="1:14" x14ac:dyDescent="0.25">
      <c r="A6" s="14"/>
      <c r="B6" s="1"/>
      <c r="C6" s="1"/>
      <c r="D6" s="1"/>
      <c r="E6" s="1"/>
      <c r="F6" s="1"/>
      <c r="G6" s="1"/>
      <c r="H6" s="1"/>
      <c r="I6" s="1"/>
      <c r="J6" s="1"/>
      <c r="K6" s="1"/>
      <c r="L6" s="1"/>
      <c r="M6" s="1"/>
      <c r="N6" s="2"/>
    </row>
    <row r="7" spans="1:14" x14ac:dyDescent="0.25">
      <c r="A7" s="14"/>
      <c r="B7" s="1"/>
      <c r="C7" s="1"/>
      <c r="D7" s="1"/>
      <c r="E7" s="1"/>
      <c r="F7" s="1"/>
      <c r="G7" s="1"/>
      <c r="H7" s="1"/>
      <c r="I7" s="1"/>
      <c r="J7" s="1"/>
      <c r="K7" s="1"/>
      <c r="L7" s="1"/>
      <c r="M7" s="1"/>
      <c r="N7" s="2"/>
    </row>
    <row r="8" spans="1:14" x14ac:dyDescent="0.25">
      <c r="A8" s="14"/>
      <c r="B8" s="1"/>
      <c r="C8" s="1"/>
      <c r="D8" s="1"/>
      <c r="E8" s="1"/>
      <c r="F8" s="1"/>
      <c r="G8" s="1"/>
      <c r="H8" s="1"/>
      <c r="I8" s="1"/>
      <c r="J8" s="1"/>
      <c r="K8" s="1"/>
      <c r="L8" s="1"/>
      <c r="M8" s="1"/>
      <c r="N8" s="2"/>
    </row>
    <row r="9" spans="1:14" x14ac:dyDescent="0.25">
      <c r="A9" s="14"/>
      <c r="B9" s="1"/>
      <c r="C9" s="1"/>
      <c r="D9" s="1"/>
      <c r="E9" s="1"/>
      <c r="F9" s="1"/>
      <c r="G9" s="1"/>
      <c r="H9" s="1"/>
      <c r="I9" s="1"/>
      <c r="J9" s="1"/>
      <c r="K9" s="1"/>
      <c r="L9" s="1"/>
      <c r="M9" s="1"/>
      <c r="N9" s="2"/>
    </row>
    <row r="10" spans="1:14" x14ac:dyDescent="0.25">
      <c r="A10" s="14"/>
      <c r="B10" s="1"/>
      <c r="C10" s="1"/>
      <c r="D10" s="1"/>
      <c r="E10" s="1"/>
      <c r="F10" s="1"/>
      <c r="G10" s="1"/>
      <c r="H10" s="1"/>
      <c r="I10" s="1"/>
      <c r="J10" s="1"/>
      <c r="K10" s="1"/>
      <c r="L10" s="1"/>
      <c r="M10" s="1"/>
      <c r="N10" s="2"/>
    </row>
    <row r="11" spans="1:14" x14ac:dyDescent="0.25">
      <c r="A11" s="14"/>
      <c r="B11" s="1"/>
      <c r="C11" s="1"/>
      <c r="D11" s="1"/>
      <c r="E11" s="1"/>
      <c r="F11" s="1"/>
      <c r="G11" s="1"/>
      <c r="H11" s="1"/>
      <c r="I11" s="1"/>
      <c r="J11" s="1"/>
      <c r="K11" s="1"/>
      <c r="L11" s="1"/>
      <c r="M11" s="1"/>
      <c r="N11" s="2"/>
    </row>
    <row r="12" spans="1:14" x14ac:dyDescent="0.25">
      <c r="A12" s="14"/>
      <c r="B12" s="1"/>
      <c r="C12" s="1"/>
      <c r="D12" s="1"/>
      <c r="E12" s="1"/>
      <c r="F12" s="1"/>
      <c r="G12" s="1"/>
      <c r="H12" s="1"/>
      <c r="I12" s="1"/>
      <c r="J12" s="1"/>
      <c r="K12" s="1"/>
      <c r="L12" s="1"/>
      <c r="M12" s="1"/>
      <c r="N12" s="2"/>
    </row>
    <row r="13" spans="1:14" x14ac:dyDescent="0.25">
      <c r="A13" s="14"/>
      <c r="B13" s="1"/>
      <c r="C13" s="1"/>
      <c r="D13" s="1"/>
      <c r="E13" s="1"/>
      <c r="F13" s="1"/>
      <c r="G13" s="1"/>
      <c r="H13" s="1"/>
      <c r="I13" s="1"/>
      <c r="J13" s="1"/>
      <c r="K13" s="1"/>
      <c r="L13" s="1"/>
      <c r="M13" s="1"/>
      <c r="N13" s="2"/>
    </row>
    <row r="14" spans="1:14" x14ac:dyDescent="0.25">
      <c r="A14" s="14"/>
      <c r="B14" s="1"/>
      <c r="C14" s="1"/>
      <c r="D14" s="1"/>
      <c r="E14" s="1"/>
      <c r="F14" s="1"/>
      <c r="G14" s="1"/>
      <c r="H14" s="1"/>
      <c r="I14" s="1"/>
      <c r="J14" s="1"/>
      <c r="K14" s="1"/>
      <c r="L14" s="1"/>
      <c r="M14" s="1"/>
      <c r="N14" s="2"/>
    </row>
    <row r="15" spans="1:14" x14ac:dyDescent="0.25">
      <c r="A15" s="14"/>
      <c r="B15" s="1"/>
      <c r="C15" s="1"/>
      <c r="D15" s="1"/>
      <c r="E15" s="1"/>
      <c r="F15" s="1"/>
      <c r="G15" s="1"/>
      <c r="H15" s="1"/>
      <c r="I15" s="1"/>
      <c r="J15" s="1"/>
      <c r="K15" s="1"/>
      <c r="L15" s="1"/>
      <c r="M15" s="1"/>
      <c r="N15" s="2"/>
    </row>
    <row r="16" spans="1:14" x14ac:dyDescent="0.25">
      <c r="A16" s="14"/>
      <c r="B16" s="1"/>
      <c r="C16" s="1"/>
      <c r="D16" s="1"/>
      <c r="E16" s="1"/>
      <c r="F16" s="1"/>
      <c r="G16" s="1"/>
      <c r="H16" s="1"/>
      <c r="I16" s="1"/>
      <c r="J16" s="1"/>
      <c r="K16" s="1"/>
      <c r="L16" s="1"/>
      <c r="M16" s="1"/>
      <c r="N16" s="2"/>
    </row>
    <row r="17" spans="1:14" x14ac:dyDescent="0.25">
      <c r="A17" s="14"/>
      <c r="B17" s="1"/>
      <c r="C17" s="1"/>
      <c r="D17" s="1"/>
      <c r="E17" s="1"/>
      <c r="F17" s="1"/>
      <c r="G17" s="1"/>
      <c r="H17" s="1"/>
      <c r="I17" s="1"/>
      <c r="J17" s="1"/>
      <c r="K17" s="1"/>
      <c r="L17" s="1"/>
      <c r="M17" s="1"/>
      <c r="N17" s="2"/>
    </row>
    <row r="18" spans="1:14" x14ac:dyDescent="0.25">
      <c r="A18" s="14"/>
      <c r="B18" s="1"/>
      <c r="C18" s="1"/>
      <c r="D18" s="1"/>
      <c r="E18" s="1"/>
      <c r="F18" s="1"/>
      <c r="G18" s="1"/>
      <c r="H18" s="1"/>
      <c r="I18" s="1"/>
      <c r="J18" s="1"/>
      <c r="K18" s="1"/>
      <c r="L18" s="1"/>
      <c r="M18" s="1"/>
      <c r="N18" s="2"/>
    </row>
    <row r="19" spans="1:14" x14ac:dyDescent="0.25">
      <c r="A19" s="14"/>
      <c r="B19" s="1"/>
      <c r="C19" s="1"/>
      <c r="D19" s="1"/>
      <c r="E19" s="1"/>
      <c r="F19" s="1"/>
      <c r="G19" s="1"/>
      <c r="H19" s="1"/>
      <c r="I19" s="1"/>
      <c r="J19" s="1"/>
      <c r="K19" s="1"/>
      <c r="L19" s="1"/>
      <c r="M19" s="1"/>
      <c r="N19" s="2"/>
    </row>
    <row r="20" spans="1:14" x14ac:dyDescent="0.25">
      <c r="A20" s="14"/>
      <c r="B20" s="1"/>
      <c r="C20" s="1"/>
      <c r="D20" s="1"/>
      <c r="E20" s="1"/>
      <c r="F20" s="1"/>
      <c r="G20" s="1"/>
      <c r="H20" s="1"/>
      <c r="I20" s="1"/>
      <c r="J20" s="1"/>
      <c r="K20" s="1"/>
      <c r="L20" s="1"/>
      <c r="M20" s="1"/>
      <c r="N20" s="2"/>
    </row>
    <row r="21" spans="1:14" x14ac:dyDescent="0.25">
      <c r="A21" s="14"/>
      <c r="B21" s="1"/>
      <c r="C21" s="1"/>
      <c r="D21" s="1"/>
      <c r="E21" s="1"/>
      <c r="F21" s="1"/>
      <c r="G21" s="1"/>
      <c r="H21" s="1"/>
      <c r="I21" s="1"/>
      <c r="J21" s="1"/>
      <c r="K21" s="1"/>
      <c r="L21" s="1"/>
      <c r="M21" s="1"/>
      <c r="N21" s="2"/>
    </row>
    <row r="22" spans="1:14" x14ac:dyDescent="0.25">
      <c r="A22" s="14"/>
      <c r="B22" s="1"/>
      <c r="C22" s="1"/>
      <c r="D22" s="1"/>
      <c r="E22" s="1"/>
      <c r="F22" s="1"/>
      <c r="G22" s="1"/>
      <c r="H22" s="1"/>
      <c r="I22" s="1"/>
      <c r="J22" s="1"/>
      <c r="K22" s="1"/>
      <c r="L22" s="1"/>
      <c r="M22" s="1"/>
      <c r="N22" s="2"/>
    </row>
    <row r="23" spans="1:14" x14ac:dyDescent="0.25">
      <c r="A23" s="14"/>
      <c r="B23" s="1"/>
      <c r="C23" s="1"/>
      <c r="D23" s="1"/>
      <c r="E23" s="1"/>
      <c r="F23" s="1"/>
      <c r="G23" s="1"/>
      <c r="H23" s="1"/>
      <c r="I23" s="1"/>
      <c r="J23" s="1"/>
      <c r="K23" s="1"/>
      <c r="L23" s="1"/>
      <c r="M23" s="1"/>
      <c r="N23" s="2"/>
    </row>
    <row r="24" spans="1:14" x14ac:dyDescent="0.25">
      <c r="A24" s="14"/>
      <c r="B24" s="1"/>
      <c r="C24" s="1"/>
      <c r="D24" s="1"/>
      <c r="E24" s="1"/>
      <c r="F24" s="1"/>
      <c r="G24" s="1"/>
      <c r="H24" s="1"/>
      <c r="I24" s="1"/>
      <c r="J24" s="1"/>
      <c r="K24" s="1"/>
      <c r="L24" s="1"/>
      <c r="M24" s="1"/>
      <c r="N24" s="2"/>
    </row>
    <row r="25" spans="1:14" x14ac:dyDescent="0.25">
      <c r="A25" s="14"/>
      <c r="B25" s="1"/>
      <c r="C25" s="1"/>
      <c r="D25" s="1"/>
      <c r="E25" s="1"/>
      <c r="F25" s="1"/>
      <c r="G25" s="1"/>
      <c r="H25" s="1"/>
      <c r="I25" s="1"/>
      <c r="J25" s="1"/>
      <c r="K25" s="1"/>
      <c r="L25" s="1"/>
      <c r="M25" s="1"/>
      <c r="N25" s="2"/>
    </row>
    <row r="26" spans="1:14" x14ac:dyDescent="0.25">
      <c r="A26" s="14"/>
      <c r="B26" s="1"/>
      <c r="C26" s="1"/>
      <c r="D26" s="1"/>
      <c r="E26" s="1"/>
      <c r="F26" s="1"/>
      <c r="G26" s="1"/>
      <c r="H26" s="1"/>
      <c r="I26" s="1"/>
      <c r="J26" s="1"/>
      <c r="K26" s="1"/>
      <c r="L26" s="1"/>
      <c r="M26" s="1"/>
      <c r="N26" s="2"/>
    </row>
    <row r="27" spans="1:14" x14ac:dyDescent="0.25">
      <c r="A27" s="14"/>
      <c r="B27" s="1"/>
      <c r="C27" s="1"/>
      <c r="D27" s="1"/>
      <c r="E27" s="1"/>
      <c r="F27" s="1"/>
      <c r="G27" s="1"/>
      <c r="H27" s="1"/>
      <c r="I27" s="1"/>
      <c r="J27" s="1"/>
      <c r="K27" s="1"/>
      <c r="L27" s="1"/>
      <c r="M27" s="1"/>
      <c r="N27" s="2"/>
    </row>
    <row r="28" spans="1:14" x14ac:dyDescent="0.25">
      <c r="A28" s="14"/>
      <c r="B28" s="1"/>
      <c r="C28" s="1"/>
      <c r="D28" s="1"/>
      <c r="E28" s="1"/>
      <c r="F28" s="1"/>
      <c r="G28" s="1"/>
      <c r="H28" s="1"/>
      <c r="I28" s="1"/>
      <c r="J28" s="1"/>
      <c r="K28" s="1"/>
      <c r="L28" s="1"/>
      <c r="M28" s="1"/>
      <c r="N28" s="2"/>
    </row>
    <row r="29" spans="1:14" x14ac:dyDescent="0.25">
      <c r="A29" s="14"/>
      <c r="B29" s="1"/>
      <c r="C29" s="1"/>
      <c r="D29" s="1"/>
      <c r="E29" s="1"/>
      <c r="F29" s="1"/>
      <c r="G29" s="1"/>
      <c r="H29" s="1"/>
      <c r="I29" s="1"/>
      <c r="J29" s="1"/>
      <c r="K29" s="1"/>
      <c r="L29" s="1"/>
      <c r="M29" s="1"/>
      <c r="N29" s="2"/>
    </row>
    <row r="30" spans="1:14" x14ac:dyDescent="0.25">
      <c r="A30" s="14"/>
      <c r="B30" s="1"/>
      <c r="C30" s="1"/>
      <c r="D30" s="1"/>
      <c r="E30" s="1"/>
      <c r="F30" s="1"/>
      <c r="G30" s="1"/>
      <c r="H30" s="1"/>
      <c r="I30" s="1"/>
      <c r="J30" s="1"/>
      <c r="K30" s="1"/>
      <c r="L30" s="1"/>
      <c r="M30" s="1"/>
      <c r="N30" s="2"/>
    </row>
    <row r="31" spans="1:14" x14ac:dyDescent="0.25">
      <c r="A31" s="14"/>
      <c r="B31" s="1"/>
      <c r="C31" s="1"/>
      <c r="D31" s="1"/>
      <c r="E31" s="1"/>
      <c r="F31" s="1"/>
      <c r="G31" s="1"/>
      <c r="H31" s="1"/>
      <c r="I31" s="1"/>
      <c r="J31" s="1"/>
      <c r="K31" s="1"/>
      <c r="L31" s="1"/>
      <c r="M31" s="1"/>
      <c r="N31" s="2"/>
    </row>
    <row r="32" spans="1:14" x14ac:dyDescent="0.25">
      <c r="A32" s="14"/>
      <c r="B32" s="1"/>
      <c r="C32" s="1"/>
      <c r="D32" s="1"/>
      <c r="E32" s="1"/>
      <c r="F32" s="1"/>
      <c r="G32" s="1"/>
      <c r="H32" s="1"/>
      <c r="I32" s="1"/>
      <c r="J32" s="1"/>
      <c r="K32" s="1"/>
      <c r="L32" s="1"/>
      <c r="M32" s="1"/>
      <c r="N32" s="2"/>
    </row>
    <row r="33" spans="1:14" x14ac:dyDescent="0.25">
      <c r="A33" s="12"/>
      <c r="B33" s="9"/>
      <c r="C33" s="9"/>
      <c r="D33" s="9"/>
      <c r="E33" s="9"/>
      <c r="F33" s="9"/>
      <c r="G33" s="9"/>
      <c r="H33" s="9"/>
      <c r="I33" s="9"/>
      <c r="J33" s="9"/>
      <c r="K33" s="9"/>
      <c r="L33" s="9"/>
      <c r="M33" s="9"/>
      <c r="N33" s="13"/>
    </row>
    <row r="34" spans="1:14" x14ac:dyDescent="0.25">
      <c r="A34" s="1"/>
      <c r="B34" s="1"/>
      <c r="C34" s="1"/>
      <c r="D34" s="1"/>
      <c r="E34" s="1"/>
      <c r="F34" s="1"/>
      <c r="G34" s="1"/>
      <c r="H34" s="1"/>
      <c r="I34" s="1"/>
      <c r="J34" s="1"/>
      <c r="K34" s="1"/>
      <c r="L34" s="1"/>
      <c r="M34" s="1"/>
      <c r="N34" s="1"/>
    </row>
    <row r="35" spans="1:14" x14ac:dyDescent="0.25">
      <c r="A35" s="1"/>
      <c r="B35" s="1"/>
      <c r="C35" s="1"/>
      <c r="D35" s="1"/>
      <c r="E35" s="1"/>
      <c r="F35" s="1"/>
      <c r="G35" s="1"/>
      <c r="H35" s="1"/>
      <c r="I35" s="1"/>
      <c r="J35" s="1"/>
      <c r="K35" s="1"/>
      <c r="L35" s="1"/>
      <c r="M35" s="1"/>
      <c r="N35" s="1"/>
    </row>
  </sheetData>
  <sheetProtection algorithmName="SHA-512" hashValue="3JKj8kpIu+pyTY+S1fYNhIzRrN1tlv/R0399iLw3w6Zy+lbuMLd1vyMtf6cCOhp/BpB7LvBZX2tltJoSa44aVw==" saltValue="GJ9gGkRg0yxyIgILaYp/HA==" spinCount="100000" sheet="1" objects="1" scenarios="1" pivotTables="0"/>
  <mergeCells count="1">
    <mergeCell ref="A2:N2"/>
  </mergeCells>
  <pageMargins left="0.24" right="0.24" top="0.95833333333333337" bottom="0.26041666666666669" header="0.3" footer="0.3"/>
  <pageSetup orientation="landscape" r:id="rId1"/>
  <headerFooter>
    <oddHeader>&amp;C&amp;"-,Bold"&amp;14Summary Table Report&amp;R&amp;G</oddHeader>
  </headerFooter>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M17"/>
  <sheetViews>
    <sheetView showGridLines="0" view="pageLayout" zoomScaleNormal="100" workbookViewId="0">
      <selection activeCell="L17" sqref="L17"/>
    </sheetView>
  </sheetViews>
  <sheetFormatPr defaultRowHeight="15" x14ac:dyDescent="0.25"/>
  <cols>
    <col min="1" max="1" width="26" customWidth="1"/>
    <col min="2" max="2" width="11.85546875" customWidth="1"/>
    <col min="3" max="13" width="7.140625" customWidth="1"/>
  </cols>
  <sheetData>
    <row r="1" spans="1:13" ht="15.75" thickBot="1" x14ac:dyDescent="0.3">
      <c r="A1" s="4"/>
      <c r="B1" s="4"/>
      <c r="C1" s="4"/>
      <c r="D1" s="4"/>
      <c r="E1" s="4"/>
      <c r="F1" s="4"/>
      <c r="G1" s="4"/>
      <c r="H1" s="4"/>
      <c r="I1" s="4"/>
      <c r="J1" s="4"/>
      <c r="K1" s="4"/>
      <c r="L1" s="4"/>
      <c r="M1" s="4"/>
    </row>
    <row r="2" spans="1:13" x14ac:dyDescent="0.25">
      <c r="A2" s="118" t="str">
        <f>CONCATENATE("Table 6: ", B4, " Events per Patient by Age Group and Year in the Otutpatient Setting")</f>
        <v>Table 6: Regional Enteritis Events per Patient by Age Group and Year in the Otutpatient Setting</v>
      </c>
      <c r="B2" s="119"/>
      <c r="C2" s="119"/>
      <c r="D2" s="119"/>
      <c r="E2" s="119"/>
      <c r="F2" s="119"/>
      <c r="G2" s="119"/>
      <c r="H2" s="119"/>
      <c r="I2" s="119"/>
      <c r="J2" s="119"/>
      <c r="K2" s="119"/>
      <c r="L2" s="119"/>
      <c r="M2" s="120"/>
    </row>
    <row r="3" spans="1:13" ht="4.5" customHeight="1" x14ac:dyDescent="0.25">
      <c r="A3" s="43"/>
      <c r="B3" s="44"/>
      <c r="C3" s="44"/>
      <c r="D3" s="44"/>
      <c r="E3" s="44"/>
      <c r="F3" s="44"/>
      <c r="G3" s="44"/>
      <c r="H3" s="44"/>
      <c r="I3" s="44"/>
      <c r="J3" s="44"/>
      <c r="K3" s="44"/>
      <c r="L3" s="44"/>
      <c r="M3" s="45"/>
    </row>
    <row r="4" spans="1:13" ht="30" x14ac:dyDescent="0.25">
      <c r="A4" s="68" t="s">
        <v>54</v>
      </c>
      <c r="B4" s="55" t="s">
        <v>53</v>
      </c>
      <c r="C4" s="109" t="s">
        <v>33</v>
      </c>
      <c r="D4" s="110"/>
      <c r="E4" s="110"/>
      <c r="F4" s="110"/>
      <c r="G4" s="110"/>
      <c r="H4" s="110"/>
      <c r="I4" s="110"/>
      <c r="J4" s="110"/>
      <c r="K4" s="110"/>
      <c r="L4" s="110"/>
      <c r="M4" s="111"/>
    </row>
    <row r="5" spans="1:13" x14ac:dyDescent="0.25">
      <c r="A5" s="29"/>
      <c r="B5" s="30"/>
      <c r="C5" s="30"/>
      <c r="D5" s="30"/>
      <c r="E5" s="30"/>
      <c r="F5" s="30"/>
      <c r="G5" s="30"/>
      <c r="H5" s="30"/>
      <c r="I5" s="30"/>
      <c r="J5" s="30"/>
      <c r="K5" s="30"/>
      <c r="L5" s="30"/>
      <c r="M5" s="31"/>
    </row>
    <row r="6" spans="1:13" x14ac:dyDescent="0.25">
      <c r="A6" s="28" t="s">
        <v>57</v>
      </c>
      <c r="B6" s="147" t="s">
        <v>2</v>
      </c>
      <c r="C6" s="46"/>
      <c r="D6" s="46"/>
      <c r="E6" s="46"/>
      <c r="F6" s="46"/>
      <c r="G6" s="46"/>
      <c r="H6" s="46"/>
      <c r="I6" s="46"/>
      <c r="J6" s="46"/>
      <c r="K6" s="46"/>
      <c r="L6" s="46"/>
      <c r="M6" s="47"/>
    </row>
    <row r="7" spans="1:13" x14ac:dyDescent="0.25">
      <c r="A7" s="133" t="s">
        <v>0</v>
      </c>
      <c r="B7" s="48">
        <v>2000</v>
      </c>
      <c r="C7" s="49">
        <v>2001</v>
      </c>
      <c r="D7" s="49">
        <v>2002</v>
      </c>
      <c r="E7" s="49">
        <v>2003</v>
      </c>
      <c r="F7" s="49">
        <v>2004</v>
      </c>
      <c r="G7" s="49">
        <v>2005</v>
      </c>
      <c r="H7" s="49">
        <v>2006</v>
      </c>
      <c r="I7" s="49">
        <v>2007</v>
      </c>
      <c r="J7" s="49">
        <v>2008</v>
      </c>
      <c r="K7" s="49">
        <v>2009</v>
      </c>
      <c r="L7" s="49">
        <v>2010</v>
      </c>
      <c r="M7" s="50">
        <v>2011</v>
      </c>
    </row>
    <row r="8" spans="1:13" x14ac:dyDescent="0.25">
      <c r="A8" s="132" t="s">
        <v>3</v>
      </c>
      <c r="B8" s="142">
        <v>1.3333333333333333</v>
      </c>
      <c r="C8" s="143">
        <v>1.25</v>
      </c>
      <c r="D8" s="143">
        <v>1.8</v>
      </c>
      <c r="E8" s="143">
        <v>1</v>
      </c>
      <c r="F8" s="143">
        <v>2.2063492063492065</v>
      </c>
      <c r="G8" s="143">
        <v>1.2072072072072073</v>
      </c>
      <c r="H8" s="143">
        <v>1.2577319587628866</v>
      </c>
      <c r="I8" s="143">
        <v>1.5229357798165137</v>
      </c>
      <c r="J8" s="143">
        <v>1.7894736842105263</v>
      </c>
      <c r="K8" s="143">
        <v>1.7173913043478262</v>
      </c>
      <c r="L8" s="143">
        <v>1.3333333333333333</v>
      </c>
      <c r="M8" s="145" t="s">
        <v>20</v>
      </c>
    </row>
    <row r="9" spans="1:13" x14ac:dyDescent="0.25">
      <c r="A9" s="14" t="s">
        <v>12</v>
      </c>
      <c r="B9" s="144">
        <v>2.5</v>
      </c>
      <c r="C9" s="27">
        <v>4.5</v>
      </c>
      <c r="D9" s="27">
        <v>5.5</v>
      </c>
      <c r="E9" s="27">
        <v>2.875</v>
      </c>
      <c r="F9" s="27">
        <v>2.6052631578947367</v>
      </c>
      <c r="G9" s="27">
        <v>4.8959999999999999</v>
      </c>
      <c r="H9" s="27">
        <v>2.6048387096774195</v>
      </c>
      <c r="I9" s="27">
        <v>2.6422764227642275</v>
      </c>
      <c r="J9" s="27">
        <v>3.7954545454545454</v>
      </c>
      <c r="K9" s="27">
        <v>3.2795698924731185</v>
      </c>
      <c r="L9" s="27">
        <v>2.921875</v>
      </c>
      <c r="M9" s="57">
        <v>1</v>
      </c>
    </row>
    <row r="10" spans="1:13" x14ac:dyDescent="0.25">
      <c r="A10" s="14" t="s">
        <v>14</v>
      </c>
      <c r="B10" s="144">
        <v>10.684210526315789</v>
      </c>
      <c r="C10" s="27">
        <v>8.1904761904761898</v>
      </c>
      <c r="D10" s="27">
        <v>7.25</v>
      </c>
      <c r="E10" s="27">
        <v>5.9444444444444446</v>
      </c>
      <c r="F10" s="27">
        <v>5.0681818181818183</v>
      </c>
      <c r="G10" s="27">
        <v>4.1236749116607774</v>
      </c>
      <c r="H10" s="27">
        <v>4.9635761589403975</v>
      </c>
      <c r="I10" s="27">
        <v>5.112903225806452</v>
      </c>
      <c r="J10" s="27">
        <v>5.4798994974874375</v>
      </c>
      <c r="K10" s="27">
        <v>6.3898734177215193</v>
      </c>
      <c r="L10" s="27">
        <v>6.055393586005831</v>
      </c>
      <c r="M10" s="57">
        <v>2</v>
      </c>
    </row>
    <row r="11" spans="1:13" x14ac:dyDescent="0.25">
      <c r="A11" s="14" t="s">
        <v>8</v>
      </c>
      <c r="B11" s="144">
        <v>7.9333333333333336</v>
      </c>
      <c r="C11" s="27">
        <v>7.2054794520547949</v>
      </c>
      <c r="D11" s="27">
        <v>7.2844036697247709</v>
      </c>
      <c r="E11" s="27">
        <v>6.9007633587786259</v>
      </c>
      <c r="F11" s="27">
        <v>6</v>
      </c>
      <c r="G11" s="27">
        <v>5.9759665621734586</v>
      </c>
      <c r="H11" s="27">
        <v>5.9116751269035532</v>
      </c>
      <c r="I11" s="27">
        <v>6.7083003952569173</v>
      </c>
      <c r="J11" s="27">
        <v>7.7275985663082434</v>
      </c>
      <c r="K11" s="27">
        <v>7.8130709768095574</v>
      </c>
      <c r="L11" s="27">
        <v>7.0175585284280935</v>
      </c>
      <c r="M11" s="57">
        <v>1.8888888888888888</v>
      </c>
    </row>
    <row r="12" spans="1:13" x14ac:dyDescent="0.25">
      <c r="A12" s="14" t="s">
        <v>9</v>
      </c>
      <c r="B12" s="144">
        <v>10.962616822429906</v>
      </c>
      <c r="C12" s="27">
        <v>6.9378881987577641</v>
      </c>
      <c r="D12" s="27">
        <v>7.1363636363636367</v>
      </c>
      <c r="E12" s="27">
        <v>5.4577114427860698</v>
      </c>
      <c r="F12" s="27">
        <v>5.692982456140351</v>
      </c>
      <c r="G12" s="27">
        <v>5.7036797934151062</v>
      </c>
      <c r="H12" s="27">
        <v>5.7537142857142856</v>
      </c>
      <c r="I12" s="27">
        <v>6.3481516144127283</v>
      </c>
      <c r="J12" s="27">
        <v>6.6489539748953979</v>
      </c>
      <c r="K12" s="27">
        <v>7.1412383650343987</v>
      </c>
      <c r="L12" s="27">
        <v>6.3171764705882349</v>
      </c>
      <c r="M12" s="57">
        <v>2.1428571428571428</v>
      </c>
    </row>
    <row r="13" spans="1:13" x14ac:dyDescent="0.25">
      <c r="A13" s="14" t="s">
        <v>10</v>
      </c>
      <c r="B13" s="144">
        <v>5.2300884955752212</v>
      </c>
      <c r="C13" s="27">
        <v>5.5548780487804876</v>
      </c>
      <c r="D13" s="27">
        <v>5.2857142857142856</v>
      </c>
      <c r="E13" s="27">
        <v>4.7712765957446805</v>
      </c>
      <c r="F13" s="27">
        <v>4.8784346378018322</v>
      </c>
      <c r="G13" s="27">
        <v>4.7651734104046239</v>
      </c>
      <c r="H13" s="27">
        <v>4.8955613577023502</v>
      </c>
      <c r="I13" s="27">
        <v>5.1942826892535736</v>
      </c>
      <c r="J13" s="27">
        <v>5.4258093525179856</v>
      </c>
      <c r="K13" s="27">
        <v>6.0461741424802113</v>
      </c>
      <c r="L13" s="27">
        <v>5.2881105081401083</v>
      </c>
      <c r="M13" s="57">
        <v>1.4736842105263157</v>
      </c>
    </row>
    <row r="14" spans="1:13" x14ac:dyDescent="0.25">
      <c r="A14" s="14" t="s">
        <v>11</v>
      </c>
      <c r="B14" s="144">
        <v>5.588612099644128</v>
      </c>
      <c r="C14" s="27">
        <v>5.5330490405117274</v>
      </c>
      <c r="D14" s="27">
        <v>5.4089552238805974</v>
      </c>
      <c r="E14" s="27">
        <v>5.4609178013111448</v>
      </c>
      <c r="F14" s="27">
        <v>4.8793412101682776</v>
      </c>
      <c r="G14" s="27">
        <v>4.7720282489604644</v>
      </c>
      <c r="H14" s="27">
        <v>4.7763087368232986</v>
      </c>
      <c r="I14" s="27">
        <v>5.1899668201852123</v>
      </c>
      <c r="J14" s="27">
        <v>5.4757145441389294</v>
      </c>
      <c r="K14" s="27">
        <v>5.7540174162851248</v>
      </c>
      <c r="L14" s="27">
        <v>5.2473211996923865</v>
      </c>
      <c r="M14" s="57">
        <v>2.0935960591133007</v>
      </c>
    </row>
    <row r="15" spans="1:13" x14ac:dyDescent="0.25">
      <c r="A15" s="14" t="s">
        <v>13</v>
      </c>
      <c r="B15" s="144">
        <v>4.3179594689028651</v>
      </c>
      <c r="C15" s="27">
        <v>4.2459578637922588</v>
      </c>
      <c r="D15" s="27">
        <v>4.4952215464813206</v>
      </c>
      <c r="E15" s="27">
        <v>4.7231033004714957</v>
      </c>
      <c r="F15" s="27">
        <v>4.340970072239422</v>
      </c>
      <c r="G15" s="27">
        <v>4.2205927660361082</v>
      </c>
      <c r="H15" s="27">
        <v>4.2421381891303129</v>
      </c>
      <c r="I15" s="27">
        <v>4.5319666591574679</v>
      </c>
      <c r="J15" s="27">
        <v>4.6843935365105338</v>
      </c>
      <c r="K15" s="27">
        <v>5.0758821446835292</v>
      </c>
      <c r="L15" s="27">
        <v>4.6827486023682701</v>
      </c>
      <c r="M15" s="57">
        <v>2.0193798449612403</v>
      </c>
    </row>
    <row r="16" spans="1:13" x14ac:dyDescent="0.25">
      <c r="A16" s="14" t="s">
        <v>15</v>
      </c>
      <c r="B16" s="144">
        <v>3.7837837837837838</v>
      </c>
      <c r="C16" s="27">
        <v>3.7850637522768671</v>
      </c>
      <c r="D16" s="27">
        <v>3.7652439024390243</v>
      </c>
      <c r="E16" s="27">
        <v>3.4251968503937009</v>
      </c>
      <c r="F16" s="27">
        <v>3.5168782904924125</v>
      </c>
      <c r="G16" s="27">
        <v>3.6265095729013255</v>
      </c>
      <c r="H16" s="27">
        <v>3.6981827758756913</v>
      </c>
      <c r="I16" s="27">
        <v>3.9296875</v>
      </c>
      <c r="J16" s="27">
        <v>4.1714544904747504</v>
      </c>
      <c r="K16" s="27">
        <v>4.3817931034482758</v>
      </c>
      <c r="L16" s="27">
        <v>4.0166416791604194</v>
      </c>
      <c r="M16" s="57">
        <v>1.881578947368421</v>
      </c>
    </row>
    <row r="17" spans="1:13" x14ac:dyDescent="0.25">
      <c r="A17" s="12" t="s">
        <v>16</v>
      </c>
      <c r="B17" s="146">
        <v>3.3238866396761133</v>
      </c>
      <c r="C17" s="58">
        <v>3.6994680851063828</v>
      </c>
      <c r="D17" s="58">
        <v>3.3728395061728396</v>
      </c>
      <c r="E17" s="58">
        <v>3.1687041564792175</v>
      </c>
      <c r="F17" s="58">
        <v>2.9339580544399824</v>
      </c>
      <c r="G17" s="58">
        <v>3.0599118942731276</v>
      </c>
      <c r="H17" s="58">
        <v>3.0925324675324677</v>
      </c>
      <c r="I17" s="58">
        <v>3.3191296464188578</v>
      </c>
      <c r="J17" s="58">
        <v>3.7747679959869576</v>
      </c>
      <c r="K17" s="58">
        <v>3.8388420332801458</v>
      </c>
      <c r="L17" s="58">
        <v>3.5254607177497577</v>
      </c>
      <c r="M17" s="59">
        <v>1.59375</v>
      </c>
    </row>
  </sheetData>
  <sheetProtection algorithmName="SHA-512" hashValue="iqBp1GsBLzx3a7pu0yRsSHu1PCLOsVFICv/Geaaem2NerBN4iMWjfgWbcWLk/1a64obvVp0eP0eQnh8/TKfweg==" saltValue="9jDh2BA9z4cmeD4GJmU5Aw==" spinCount="100000" sheet="1" objects="1" scenarios="1" pivotTables="0"/>
  <mergeCells count="2">
    <mergeCell ref="A2:M2"/>
    <mergeCell ref="C4:M4"/>
  </mergeCells>
  <pageMargins left="0.24" right="0.24" top="0.95833333333333337" bottom="0.26041666666666669" header="0.3" footer="0.3"/>
  <pageSetup orientation="landscape" r:id="rId2"/>
  <headerFooter>
    <oddHeader>&amp;C&amp;"-,Bold"&amp;14Summary Table Report&amp;R&amp;G</oddHeader>
  </headerFooter>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N34"/>
  <sheetViews>
    <sheetView showGridLines="0" view="pageLayout" zoomScaleNormal="100" workbookViewId="0">
      <selection activeCell="B3" sqref="B3"/>
    </sheetView>
  </sheetViews>
  <sheetFormatPr defaultRowHeight="15" x14ac:dyDescent="0.25"/>
  <sheetData>
    <row r="1" spans="1:14" ht="15.75" thickBot="1" x14ac:dyDescent="0.3">
      <c r="A1" s="4"/>
      <c r="B1" s="4"/>
      <c r="C1" s="4"/>
      <c r="D1" s="4"/>
      <c r="E1" s="4"/>
      <c r="F1" s="4"/>
      <c r="G1" s="4"/>
      <c r="H1" s="4"/>
      <c r="I1" s="4"/>
      <c r="J1" s="4"/>
      <c r="K1" s="4"/>
      <c r="L1" s="4"/>
      <c r="M1" s="4"/>
      <c r="N1" s="4"/>
    </row>
    <row r="2" spans="1:14" x14ac:dyDescent="0.25">
      <c r="A2" s="121" t="str">
        <f>CONCATENATE("Figure 5: ", 'EvntsPrPat-Table'!B4, " Events per Patient by Age Group and Year in the Outpatient Setting")</f>
        <v>Figure 5: Regional Enteritis Events per Patient by Age Group and Year in the Outpatient Setting</v>
      </c>
      <c r="B2" s="122"/>
      <c r="C2" s="122"/>
      <c r="D2" s="122"/>
      <c r="E2" s="122"/>
      <c r="F2" s="122"/>
      <c r="G2" s="122"/>
      <c r="H2" s="122"/>
      <c r="I2" s="122"/>
      <c r="J2" s="122"/>
      <c r="K2" s="122"/>
      <c r="L2" s="122"/>
      <c r="M2" s="122"/>
      <c r="N2" s="123"/>
    </row>
    <row r="3" spans="1:14" x14ac:dyDescent="0.25">
      <c r="A3" s="14"/>
      <c r="B3" s="1"/>
      <c r="C3" s="1"/>
      <c r="D3" s="1"/>
      <c r="E3" s="1"/>
      <c r="F3" s="1"/>
      <c r="G3" s="1"/>
      <c r="H3" s="1"/>
      <c r="I3" s="1"/>
      <c r="J3" s="1"/>
      <c r="K3" s="1"/>
      <c r="L3" s="1"/>
      <c r="M3" s="1"/>
      <c r="N3" s="17"/>
    </row>
    <row r="4" spans="1:14" x14ac:dyDescent="0.25">
      <c r="A4" s="14"/>
      <c r="B4" s="1"/>
      <c r="C4" s="1"/>
      <c r="D4" s="1"/>
      <c r="E4" s="1"/>
      <c r="F4" s="1"/>
      <c r="G4" s="1"/>
      <c r="H4" s="1"/>
      <c r="I4" s="1"/>
      <c r="J4" s="1"/>
      <c r="K4" s="1"/>
      <c r="L4" s="1"/>
      <c r="M4" s="1"/>
      <c r="N4" s="2"/>
    </row>
    <row r="5" spans="1:14" x14ac:dyDescent="0.25">
      <c r="A5" s="14"/>
      <c r="B5" s="1"/>
      <c r="C5" s="1"/>
      <c r="D5" s="1"/>
      <c r="E5" s="1"/>
      <c r="F5" s="1"/>
      <c r="G5" s="1"/>
      <c r="H5" s="1"/>
      <c r="I5" s="1"/>
      <c r="J5" s="1"/>
      <c r="K5" s="1"/>
      <c r="L5" s="1"/>
      <c r="M5" s="1"/>
      <c r="N5" s="2"/>
    </row>
    <row r="6" spans="1:14" x14ac:dyDescent="0.25">
      <c r="A6" s="14"/>
      <c r="B6" s="1"/>
      <c r="C6" s="1"/>
      <c r="D6" s="1"/>
      <c r="E6" s="1"/>
      <c r="F6" s="1"/>
      <c r="G6" s="1"/>
      <c r="H6" s="1"/>
      <c r="I6" s="1"/>
      <c r="J6" s="1"/>
      <c r="K6" s="1"/>
      <c r="L6" s="1"/>
      <c r="M6" s="1"/>
      <c r="N6" s="2"/>
    </row>
    <row r="7" spans="1:14" x14ac:dyDescent="0.25">
      <c r="A7" s="14"/>
      <c r="B7" s="1"/>
      <c r="C7" s="1"/>
      <c r="D7" s="1"/>
      <c r="E7" s="1"/>
      <c r="F7" s="1"/>
      <c r="G7" s="1"/>
      <c r="H7" s="1"/>
      <c r="I7" s="1"/>
      <c r="J7" s="1"/>
      <c r="K7" s="1"/>
      <c r="L7" s="1"/>
      <c r="M7" s="1"/>
      <c r="N7" s="2"/>
    </row>
    <row r="8" spans="1:14" x14ac:dyDescent="0.25">
      <c r="A8" s="14"/>
      <c r="B8" s="1"/>
      <c r="C8" s="1"/>
      <c r="D8" s="1"/>
      <c r="E8" s="1"/>
      <c r="F8" s="1"/>
      <c r="G8" s="1"/>
      <c r="H8" s="1"/>
      <c r="I8" s="1"/>
      <c r="J8" s="1"/>
      <c r="K8" s="1"/>
      <c r="L8" s="1"/>
      <c r="M8" s="1"/>
      <c r="N8" s="2"/>
    </row>
    <row r="9" spans="1:14" x14ac:dyDescent="0.25">
      <c r="A9" s="14"/>
      <c r="B9" s="1"/>
      <c r="C9" s="1"/>
      <c r="D9" s="1"/>
      <c r="E9" s="1"/>
      <c r="F9" s="1"/>
      <c r="G9" s="1"/>
      <c r="H9" s="1"/>
      <c r="I9" s="1"/>
      <c r="J9" s="1"/>
      <c r="K9" s="1"/>
      <c r="L9" s="1"/>
      <c r="M9" s="1"/>
      <c r="N9" s="2"/>
    </row>
    <row r="10" spans="1:14" x14ac:dyDescent="0.25">
      <c r="A10" s="14"/>
      <c r="B10" s="1"/>
      <c r="C10" s="1"/>
      <c r="D10" s="1"/>
      <c r="E10" s="1"/>
      <c r="F10" s="1"/>
      <c r="G10" s="1"/>
      <c r="H10" s="1"/>
      <c r="I10" s="1"/>
      <c r="J10" s="1"/>
      <c r="K10" s="1"/>
      <c r="L10" s="1"/>
      <c r="M10" s="1"/>
      <c r="N10" s="2"/>
    </row>
    <row r="11" spans="1:14" x14ac:dyDescent="0.25">
      <c r="A11" s="14"/>
      <c r="B11" s="1"/>
      <c r="C11" s="1"/>
      <c r="D11" s="1"/>
      <c r="E11" s="1"/>
      <c r="F11" s="1"/>
      <c r="G11" s="1"/>
      <c r="H11" s="1"/>
      <c r="I11" s="1"/>
      <c r="J11" s="1"/>
      <c r="K11" s="1"/>
      <c r="L11" s="1"/>
      <c r="M11" s="1"/>
      <c r="N11" s="2"/>
    </row>
    <row r="12" spans="1:14" x14ac:dyDescent="0.25">
      <c r="A12" s="14"/>
      <c r="B12" s="1"/>
      <c r="C12" s="1"/>
      <c r="D12" s="1"/>
      <c r="E12" s="1"/>
      <c r="F12" s="1"/>
      <c r="G12" s="1"/>
      <c r="H12" s="1"/>
      <c r="I12" s="1"/>
      <c r="J12" s="1"/>
      <c r="K12" s="1"/>
      <c r="L12" s="1"/>
      <c r="M12" s="1"/>
      <c r="N12" s="2"/>
    </row>
    <row r="13" spans="1:14" x14ac:dyDescent="0.25">
      <c r="A13" s="14"/>
      <c r="B13" s="1"/>
      <c r="C13" s="1"/>
      <c r="D13" s="1"/>
      <c r="E13" s="1"/>
      <c r="F13" s="1"/>
      <c r="G13" s="1"/>
      <c r="H13" s="1"/>
      <c r="I13" s="1"/>
      <c r="J13" s="1"/>
      <c r="K13" s="1"/>
      <c r="L13" s="1"/>
      <c r="M13" s="1"/>
      <c r="N13" s="2"/>
    </row>
    <row r="14" spans="1:14" x14ac:dyDescent="0.25">
      <c r="A14" s="14"/>
      <c r="B14" s="1"/>
      <c r="C14" s="1"/>
      <c r="D14" s="1"/>
      <c r="E14" s="1"/>
      <c r="F14" s="1"/>
      <c r="G14" s="1"/>
      <c r="H14" s="1"/>
      <c r="I14" s="1"/>
      <c r="J14" s="1"/>
      <c r="K14" s="1"/>
      <c r="L14" s="1"/>
      <c r="M14" s="1"/>
      <c r="N14" s="2"/>
    </row>
    <row r="15" spans="1:14" x14ac:dyDescent="0.25">
      <c r="A15" s="14"/>
      <c r="B15" s="1"/>
      <c r="C15" s="1"/>
      <c r="D15" s="1"/>
      <c r="E15" s="1"/>
      <c r="F15" s="1"/>
      <c r="G15" s="1"/>
      <c r="H15" s="1"/>
      <c r="I15" s="1"/>
      <c r="J15" s="1"/>
      <c r="K15" s="1"/>
      <c r="L15" s="1"/>
      <c r="M15" s="1"/>
      <c r="N15" s="2"/>
    </row>
    <row r="16" spans="1:14" x14ac:dyDescent="0.25">
      <c r="A16" s="14"/>
      <c r="B16" s="1"/>
      <c r="C16" s="1"/>
      <c r="D16" s="1"/>
      <c r="E16" s="1"/>
      <c r="F16" s="1"/>
      <c r="G16" s="1"/>
      <c r="H16" s="1"/>
      <c r="I16" s="1"/>
      <c r="J16" s="1"/>
      <c r="K16" s="1"/>
      <c r="L16" s="1"/>
      <c r="M16" s="1"/>
      <c r="N16" s="2"/>
    </row>
    <row r="17" spans="1:14" x14ac:dyDescent="0.25">
      <c r="A17" s="14"/>
      <c r="B17" s="1"/>
      <c r="C17" s="1"/>
      <c r="D17" s="1"/>
      <c r="E17" s="1"/>
      <c r="F17" s="1"/>
      <c r="G17" s="1"/>
      <c r="H17" s="1"/>
      <c r="I17" s="1"/>
      <c r="J17" s="1"/>
      <c r="K17" s="1"/>
      <c r="L17" s="1"/>
      <c r="M17" s="1"/>
      <c r="N17" s="2"/>
    </row>
    <row r="18" spans="1:14" x14ac:dyDescent="0.25">
      <c r="A18" s="14"/>
      <c r="B18" s="1"/>
      <c r="C18" s="1"/>
      <c r="D18" s="1"/>
      <c r="E18" s="1"/>
      <c r="F18" s="1"/>
      <c r="G18" s="1"/>
      <c r="H18" s="1"/>
      <c r="I18" s="1"/>
      <c r="J18" s="1"/>
      <c r="K18" s="1"/>
      <c r="L18" s="1"/>
      <c r="M18" s="1"/>
      <c r="N18" s="2"/>
    </row>
    <row r="19" spans="1:14" x14ac:dyDescent="0.25">
      <c r="A19" s="14"/>
      <c r="B19" s="1"/>
      <c r="C19" s="1"/>
      <c r="D19" s="1"/>
      <c r="E19" s="1"/>
      <c r="F19" s="1"/>
      <c r="G19" s="1"/>
      <c r="H19" s="1"/>
      <c r="I19" s="1"/>
      <c r="J19" s="1"/>
      <c r="K19" s="1"/>
      <c r="L19" s="1"/>
      <c r="M19" s="1"/>
      <c r="N19" s="2"/>
    </row>
    <row r="20" spans="1:14" x14ac:dyDescent="0.25">
      <c r="A20" s="14"/>
      <c r="B20" s="1"/>
      <c r="C20" s="1"/>
      <c r="D20" s="1"/>
      <c r="E20" s="1"/>
      <c r="F20" s="1"/>
      <c r="G20" s="1"/>
      <c r="H20" s="1"/>
      <c r="I20" s="1"/>
      <c r="J20" s="1"/>
      <c r="K20" s="1"/>
      <c r="L20" s="1"/>
      <c r="M20" s="1"/>
      <c r="N20" s="2"/>
    </row>
    <row r="21" spans="1:14" x14ac:dyDescent="0.25">
      <c r="A21" s="14"/>
      <c r="B21" s="1"/>
      <c r="C21" s="1"/>
      <c r="D21" s="1"/>
      <c r="E21" s="1"/>
      <c r="F21" s="1"/>
      <c r="G21" s="1"/>
      <c r="H21" s="1"/>
      <c r="I21" s="1"/>
      <c r="J21" s="1"/>
      <c r="K21" s="1"/>
      <c r="L21" s="1"/>
      <c r="M21" s="1"/>
      <c r="N21" s="2"/>
    </row>
    <row r="22" spans="1:14" x14ac:dyDescent="0.25">
      <c r="A22" s="14"/>
      <c r="B22" s="1"/>
      <c r="C22" s="1"/>
      <c r="D22" s="1"/>
      <c r="E22" s="1"/>
      <c r="F22" s="1"/>
      <c r="G22" s="1"/>
      <c r="H22" s="1"/>
      <c r="I22" s="1"/>
      <c r="J22" s="1"/>
      <c r="K22" s="1"/>
      <c r="L22" s="1"/>
      <c r="M22" s="1"/>
      <c r="N22" s="2"/>
    </row>
    <row r="23" spans="1:14" x14ac:dyDescent="0.25">
      <c r="A23" s="14"/>
      <c r="B23" s="1"/>
      <c r="C23" s="1"/>
      <c r="D23" s="1"/>
      <c r="E23" s="1"/>
      <c r="F23" s="1"/>
      <c r="G23" s="1"/>
      <c r="H23" s="1"/>
      <c r="I23" s="1"/>
      <c r="J23" s="1"/>
      <c r="K23" s="1"/>
      <c r="L23" s="1"/>
      <c r="M23" s="1"/>
      <c r="N23" s="2"/>
    </row>
    <row r="24" spans="1:14" x14ac:dyDescent="0.25">
      <c r="A24" s="14"/>
      <c r="B24" s="1"/>
      <c r="C24" s="1"/>
      <c r="D24" s="1"/>
      <c r="E24" s="1"/>
      <c r="F24" s="1"/>
      <c r="G24" s="1"/>
      <c r="H24" s="1"/>
      <c r="I24" s="1"/>
      <c r="J24" s="1"/>
      <c r="K24" s="1"/>
      <c r="L24" s="1"/>
      <c r="M24" s="1"/>
      <c r="N24" s="2"/>
    </row>
    <row r="25" spans="1:14" x14ac:dyDescent="0.25">
      <c r="A25" s="14"/>
      <c r="B25" s="1"/>
      <c r="C25" s="1"/>
      <c r="D25" s="1"/>
      <c r="E25" s="1"/>
      <c r="F25" s="1"/>
      <c r="G25" s="1"/>
      <c r="H25" s="1"/>
      <c r="I25" s="1"/>
      <c r="J25" s="1"/>
      <c r="K25" s="1"/>
      <c r="L25" s="1"/>
      <c r="M25" s="1"/>
      <c r="N25" s="2"/>
    </row>
    <row r="26" spans="1:14" x14ac:dyDescent="0.25">
      <c r="A26" s="14"/>
      <c r="B26" s="1"/>
      <c r="C26" s="1"/>
      <c r="D26" s="1"/>
      <c r="E26" s="1"/>
      <c r="F26" s="1"/>
      <c r="G26" s="1"/>
      <c r="H26" s="1"/>
      <c r="I26" s="1"/>
      <c r="J26" s="1"/>
      <c r="K26" s="1"/>
      <c r="L26" s="1"/>
      <c r="M26" s="1"/>
      <c r="N26" s="2"/>
    </row>
    <row r="27" spans="1:14" x14ac:dyDescent="0.25">
      <c r="A27" s="14"/>
      <c r="B27" s="1"/>
      <c r="C27" s="1"/>
      <c r="D27" s="1"/>
      <c r="E27" s="1"/>
      <c r="F27" s="1"/>
      <c r="G27" s="1"/>
      <c r="H27" s="1"/>
      <c r="I27" s="1"/>
      <c r="J27" s="1"/>
      <c r="K27" s="1"/>
      <c r="L27" s="1"/>
      <c r="M27" s="1"/>
      <c r="N27" s="2"/>
    </row>
    <row r="28" spans="1:14" x14ac:dyDescent="0.25">
      <c r="A28" s="14"/>
      <c r="B28" s="1"/>
      <c r="C28" s="1"/>
      <c r="D28" s="1"/>
      <c r="E28" s="1"/>
      <c r="F28" s="1"/>
      <c r="G28" s="1"/>
      <c r="H28" s="1"/>
      <c r="I28" s="1"/>
      <c r="J28" s="1"/>
      <c r="K28" s="1"/>
      <c r="L28" s="1"/>
      <c r="M28" s="1"/>
      <c r="N28" s="2"/>
    </row>
    <row r="29" spans="1:14" x14ac:dyDescent="0.25">
      <c r="A29" s="14"/>
      <c r="B29" s="1"/>
      <c r="C29" s="1"/>
      <c r="D29" s="1"/>
      <c r="E29" s="1"/>
      <c r="F29" s="1"/>
      <c r="G29" s="1"/>
      <c r="H29" s="1"/>
      <c r="I29" s="1"/>
      <c r="J29" s="1"/>
      <c r="K29" s="1"/>
      <c r="L29" s="1"/>
      <c r="M29" s="1"/>
      <c r="N29" s="2"/>
    </row>
    <row r="30" spans="1:14" x14ac:dyDescent="0.25">
      <c r="A30" s="14"/>
      <c r="B30" s="1"/>
      <c r="C30" s="1"/>
      <c r="D30" s="1"/>
      <c r="E30" s="1"/>
      <c r="F30" s="1"/>
      <c r="G30" s="1"/>
      <c r="H30" s="1"/>
      <c r="I30" s="1"/>
      <c r="J30" s="1"/>
      <c r="K30" s="1"/>
      <c r="L30" s="1"/>
      <c r="M30" s="1"/>
      <c r="N30" s="2"/>
    </row>
    <row r="31" spans="1:14" x14ac:dyDescent="0.25">
      <c r="A31" s="14"/>
      <c r="B31" s="1"/>
      <c r="C31" s="1"/>
      <c r="D31" s="1"/>
      <c r="E31" s="1"/>
      <c r="F31" s="1"/>
      <c r="G31" s="1"/>
      <c r="H31" s="1"/>
      <c r="I31" s="1"/>
      <c r="J31" s="1"/>
      <c r="K31" s="1"/>
      <c r="L31" s="1"/>
      <c r="M31" s="1"/>
      <c r="N31" s="2"/>
    </row>
    <row r="32" spans="1:14" x14ac:dyDescent="0.25">
      <c r="A32" s="14"/>
      <c r="B32" s="1"/>
      <c r="C32" s="1"/>
      <c r="D32" s="1"/>
      <c r="E32" s="1"/>
      <c r="F32" s="1"/>
      <c r="G32" s="1"/>
      <c r="H32" s="1"/>
      <c r="I32" s="1"/>
      <c r="J32" s="1"/>
      <c r="K32" s="1"/>
      <c r="L32" s="1"/>
      <c r="M32" s="1"/>
      <c r="N32" s="2"/>
    </row>
    <row r="33" spans="1:14" x14ac:dyDescent="0.25">
      <c r="A33" s="14"/>
      <c r="B33" s="1"/>
      <c r="C33" s="1"/>
      <c r="D33" s="1"/>
      <c r="E33" s="1"/>
      <c r="F33" s="1"/>
      <c r="G33" s="1"/>
      <c r="H33" s="1"/>
      <c r="I33" s="1"/>
      <c r="J33" s="1"/>
      <c r="K33" s="1"/>
      <c r="L33" s="1"/>
      <c r="M33" s="1"/>
      <c r="N33" s="2"/>
    </row>
    <row r="34" spans="1:14" x14ac:dyDescent="0.25">
      <c r="A34" s="12"/>
      <c r="B34" s="9"/>
      <c r="C34" s="9"/>
      <c r="D34" s="9"/>
      <c r="E34" s="9"/>
      <c r="F34" s="9"/>
      <c r="G34" s="9"/>
      <c r="H34" s="9"/>
      <c r="I34" s="9"/>
      <c r="J34" s="9"/>
      <c r="K34" s="9"/>
      <c r="L34" s="9"/>
      <c r="M34" s="9"/>
      <c r="N34" s="13"/>
    </row>
  </sheetData>
  <sheetProtection algorithmName="SHA-512" hashValue="09/iIc8WPDF96e8emFbgLTRCFFdq9G8xj5p+TSq0VqhcE0gDZo3gd3Cb787LzOyjYF0W7jo8y73zCHx3Amkrcw==" saltValue="Axf+Lf6xyQn3llTKl55XAg==" spinCount="100000" sheet="1" objects="1" scenarios="1" pivotTables="0"/>
  <mergeCells count="1">
    <mergeCell ref="A2:N2"/>
  </mergeCells>
  <pageMargins left="0.24" right="0.24" top="0.95833333333333337" bottom="0.26041666666666669" header="0.3" footer="0.3"/>
  <pageSetup orientation="landscape" r:id="rId1"/>
  <headerFooter>
    <oddHeader>&amp;C&amp;"-,Bold"&amp;14Summary Table Report&amp;R&amp;G</oddHeader>
  </headerFooter>
  <drawing r:id="rId2"/>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M9"/>
  <sheetViews>
    <sheetView showGridLines="0" view="pageLayout" zoomScaleNormal="100" workbookViewId="0">
      <selection activeCell="K7" sqref="K7"/>
    </sheetView>
  </sheetViews>
  <sheetFormatPr defaultRowHeight="15" x14ac:dyDescent="0.25"/>
  <cols>
    <col min="1" max="1" width="27.7109375" bestFit="1" customWidth="1"/>
    <col min="2" max="2" width="17" customWidth="1"/>
    <col min="3" max="13" width="6.28515625" bestFit="1" customWidth="1"/>
  </cols>
  <sheetData>
    <row r="1" spans="1:13" ht="15.75" thickBot="1" x14ac:dyDescent="0.3">
      <c r="A1" s="4"/>
      <c r="B1" s="4"/>
      <c r="C1" s="4"/>
      <c r="D1" s="4"/>
      <c r="E1" s="4"/>
      <c r="F1" s="4"/>
      <c r="G1" s="4"/>
      <c r="H1" s="4"/>
      <c r="I1" s="4"/>
      <c r="J1" s="4"/>
      <c r="K1" s="4"/>
      <c r="L1" s="4"/>
      <c r="M1" s="4"/>
    </row>
    <row r="2" spans="1:13" x14ac:dyDescent="0.25">
      <c r="A2" s="118" t="str">
        <f>CONCATENATE("Table 7: ", B4, " Events per Patient by Sex and Year in the Outpatient Setting")</f>
        <v>Table 7: Regional Enteritis Events per Patient by Sex and Year in the Outpatient Setting</v>
      </c>
      <c r="B2" s="119"/>
      <c r="C2" s="119"/>
      <c r="D2" s="119"/>
      <c r="E2" s="119"/>
      <c r="F2" s="119"/>
      <c r="G2" s="119"/>
      <c r="H2" s="119"/>
      <c r="I2" s="119"/>
      <c r="J2" s="119"/>
      <c r="K2" s="119"/>
      <c r="L2" s="119"/>
      <c r="M2" s="120"/>
    </row>
    <row r="3" spans="1:13" ht="4.5" customHeight="1" x14ac:dyDescent="0.25">
      <c r="A3" s="43"/>
      <c r="B3" s="44"/>
      <c r="C3" s="44"/>
      <c r="D3" s="44"/>
      <c r="E3" s="44"/>
      <c r="F3" s="44"/>
      <c r="G3" s="44"/>
      <c r="H3" s="44"/>
      <c r="I3" s="44"/>
      <c r="J3" s="44"/>
      <c r="K3" s="44"/>
      <c r="L3" s="44"/>
      <c r="M3" s="45"/>
    </row>
    <row r="4" spans="1:13" x14ac:dyDescent="0.25">
      <c r="A4" s="68" t="s">
        <v>54</v>
      </c>
      <c r="B4" s="55" t="s">
        <v>53</v>
      </c>
      <c r="C4" s="109" t="s">
        <v>33</v>
      </c>
      <c r="D4" s="110"/>
      <c r="E4" s="110"/>
      <c r="F4" s="110"/>
      <c r="G4" s="110"/>
      <c r="H4" s="110"/>
      <c r="I4" s="110"/>
      <c r="J4" s="110"/>
      <c r="K4" s="110"/>
      <c r="L4" s="110"/>
      <c r="M4" s="111"/>
    </row>
    <row r="5" spans="1:13" ht="12.75" customHeight="1" x14ac:dyDescent="0.25">
      <c r="A5" s="12"/>
      <c r="B5" s="9"/>
      <c r="C5" s="9"/>
      <c r="D5" s="9"/>
      <c r="E5" s="9"/>
      <c r="F5" s="9"/>
      <c r="G5" s="9"/>
      <c r="H5" s="9"/>
      <c r="I5" s="9"/>
      <c r="J5" s="9"/>
      <c r="K5" s="9"/>
      <c r="L5" s="9"/>
      <c r="M5" s="13"/>
    </row>
    <row r="6" spans="1:13" x14ac:dyDescent="0.25">
      <c r="A6" s="54" t="s">
        <v>57</v>
      </c>
      <c r="B6" s="141" t="s">
        <v>2</v>
      </c>
      <c r="C6" s="46"/>
      <c r="D6" s="46"/>
      <c r="E6" s="46"/>
      <c r="F6" s="46"/>
      <c r="G6" s="46"/>
      <c r="H6" s="46"/>
      <c r="I6" s="46"/>
      <c r="J6" s="46"/>
      <c r="K6" s="46"/>
      <c r="L6" s="46"/>
      <c r="M6" s="47"/>
    </row>
    <row r="7" spans="1:13" x14ac:dyDescent="0.25">
      <c r="A7" s="133" t="s">
        <v>1</v>
      </c>
      <c r="B7" s="48">
        <v>2000</v>
      </c>
      <c r="C7" s="49">
        <v>2001</v>
      </c>
      <c r="D7" s="49">
        <v>2002</v>
      </c>
      <c r="E7" s="49">
        <v>2003</v>
      </c>
      <c r="F7" s="49">
        <v>2004</v>
      </c>
      <c r="G7" s="49">
        <v>2005</v>
      </c>
      <c r="H7" s="49">
        <v>2006</v>
      </c>
      <c r="I7" s="49">
        <v>2007</v>
      </c>
      <c r="J7" s="49">
        <v>2008</v>
      </c>
      <c r="K7" s="49">
        <v>2009</v>
      </c>
      <c r="L7" s="49">
        <v>2010</v>
      </c>
      <c r="M7" s="50">
        <v>2011</v>
      </c>
    </row>
    <row r="8" spans="1:13" x14ac:dyDescent="0.25">
      <c r="A8" s="132" t="s">
        <v>4</v>
      </c>
      <c r="B8" s="142">
        <v>5.1333649738965352</v>
      </c>
      <c r="C8" s="143">
        <v>5.0108217788298948</v>
      </c>
      <c r="D8" s="143">
        <v>4.9818236897909722</v>
      </c>
      <c r="E8" s="143">
        <v>5.0219813309244206</v>
      </c>
      <c r="F8" s="143">
        <v>4.6411627129969926</v>
      </c>
      <c r="G8" s="143">
        <v>4.4736727113830019</v>
      </c>
      <c r="H8" s="143">
        <v>4.4749097544527752</v>
      </c>
      <c r="I8" s="143">
        <v>4.8262483344965421</v>
      </c>
      <c r="J8" s="143">
        <v>5.1137120888509182</v>
      </c>
      <c r="K8" s="143">
        <v>5.4071951086363139</v>
      </c>
      <c r="L8" s="143">
        <v>4.9131942313593129</v>
      </c>
      <c r="M8" s="145">
        <v>1.962059620596206</v>
      </c>
    </row>
    <row r="9" spans="1:13" x14ac:dyDescent="0.25">
      <c r="A9" s="12" t="s">
        <v>7</v>
      </c>
      <c r="B9" s="146">
        <v>4.7778450363196123</v>
      </c>
      <c r="C9" s="58">
        <v>4.5186147186147183</v>
      </c>
      <c r="D9" s="58">
        <v>4.612577639751553</v>
      </c>
      <c r="E9" s="58">
        <v>4.5114031696946268</v>
      </c>
      <c r="F9" s="58">
        <v>4.2967960530226472</v>
      </c>
      <c r="G9" s="58">
        <v>4.3479455005654586</v>
      </c>
      <c r="H9" s="58">
        <v>4.398909232567199</v>
      </c>
      <c r="I9" s="58">
        <v>4.7009746129057612</v>
      </c>
      <c r="J9" s="58">
        <v>4.8965203706941773</v>
      </c>
      <c r="K9" s="58">
        <v>5.2089653765049997</v>
      </c>
      <c r="L9" s="58">
        <v>4.7608363858363862</v>
      </c>
      <c r="M9" s="59">
        <v>2.0229885057471266</v>
      </c>
    </row>
  </sheetData>
  <sheetProtection algorithmName="SHA-512" hashValue="vMMnAr+T2huiwbGxYF3/Qhw0s3Zg2IVBIBlokQQic7Tn3A8nc3nHtNZoL0TsnqmuBoNk3ptoshhBqH8h2y3mNw==" saltValue="PK/xYvT2fpZcMdPPJJAJ8g==" spinCount="100000" sheet="1" objects="1" scenarios="1" pivotTables="0"/>
  <mergeCells count="2">
    <mergeCell ref="A2:M2"/>
    <mergeCell ref="C4:M4"/>
  </mergeCells>
  <pageMargins left="0.24" right="0.24" top="0.95833333333333337" bottom="0.26041666666666669" header="0.3" footer="0.3"/>
  <pageSetup orientation="landscape" r:id="rId2"/>
  <headerFooter>
    <oddHeader>&amp;C&amp;"-,Bold"&amp;14Summary Table Report&amp;R&amp;G</oddHeader>
  </headerFooter>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N34"/>
  <sheetViews>
    <sheetView showGridLines="0" view="pageLayout" zoomScaleNormal="100" workbookViewId="0">
      <selection activeCell="C35" sqref="C35"/>
    </sheetView>
  </sheetViews>
  <sheetFormatPr defaultRowHeight="15" x14ac:dyDescent="0.25"/>
  <sheetData>
    <row r="1" spans="1:14" ht="15.75" thickBot="1" x14ac:dyDescent="0.3">
      <c r="A1" s="4"/>
      <c r="B1" s="4"/>
      <c r="C1" s="4"/>
      <c r="D1" s="4"/>
      <c r="E1" s="4"/>
      <c r="F1" s="4"/>
      <c r="G1" s="4"/>
      <c r="H1" s="4"/>
      <c r="I1" s="4"/>
      <c r="J1" s="4"/>
      <c r="K1" s="4"/>
      <c r="L1" s="4"/>
      <c r="M1" s="4"/>
      <c r="N1" s="4"/>
    </row>
    <row r="2" spans="1:14" x14ac:dyDescent="0.25">
      <c r="A2" s="103" t="str">
        <f>CONCATENATE("Figure 6: ", 'EvntsPrPat-Table2'!B4, " Events per Patient by Sex and Year in the Outpatinet Setting")</f>
        <v>Figure 6: Regional Enteritis Events per Patient by Sex and Year in the Outpatinet Setting</v>
      </c>
      <c r="B2" s="104"/>
      <c r="C2" s="104"/>
      <c r="D2" s="104"/>
      <c r="E2" s="104"/>
      <c r="F2" s="104"/>
      <c r="G2" s="104"/>
      <c r="H2" s="104"/>
      <c r="I2" s="104"/>
      <c r="J2" s="104"/>
      <c r="K2" s="104"/>
      <c r="L2" s="104"/>
      <c r="M2" s="104"/>
      <c r="N2" s="105"/>
    </row>
    <row r="3" spans="1:14" x14ac:dyDescent="0.25">
      <c r="A3" s="14"/>
      <c r="B3" s="1"/>
      <c r="C3" s="1"/>
      <c r="D3" s="1"/>
      <c r="E3" s="1"/>
      <c r="F3" s="1"/>
      <c r="G3" s="1"/>
      <c r="H3" s="1"/>
      <c r="I3" s="1"/>
      <c r="J3" s="1"/>
      <c r="K3" s="1"/>
      <c r="L3" s="1"/>
      <c r="M3" s="1"/>
      <c r="N3" s="2"/>
    </row>
    <row r="4" spans="1:14" x14ac:dyDescent="0.25">
      <c r="A4" s="14"/>
      <c r="B4" s="1"/>
      <c r="C4" s="1"/>
      <c r="D4" s="1"/>
      <c r="E4" s="1"/>
      <c r="F4" s="1"/>
      <c r="G4" s="1"/>
      <c r="H4" s="1"/>
      <c r="I4" s="1"/>
      <c r="J4" s="1"/>
      <c r="K4" s="1"/>
      <c r="L4" s="1"/>
      <c r="M4" s="1"/>
      <c r="N4" s="2"/>
    </row>
    <row r="5" spans="1:14" x14ac:dyDescent="0.25">
      <c r="A5" s="14"/>
      <c r="B5" s="1"/>
      <c r="C5" s="1"/>
      <c r="D5" s="1"/>
      <c r="E5" s="1"/>
      <c r="F5" s="1"/>
      <c r="G5" s="1"/>
      <c r="H5" s="1"/>
      <c r="I5" s="1"/>
      <c r="J5" s="1"/>
      <c r="K5" s="1"/>
      <c r="L5" s="1"/>
      <c r="M5" s="1"/>
      <c r="N5" s="2"/>
    </row>
    <row r="6" spans="1:14" x14ac:dyDescent="0.25">
      <c r="A6" s="14"/>
      <c r="B6" s="1"/>
      <c r="C6" s="1"/>
      <c r="D6" s="1"/>
      <c r="E6" s="1"/>
      <c r="F6" s="1"/>
      <c r="G6" s="1"/>
      <c r="H6" s="1"/>
      <c r="I6" s="1"/>
      <c r="J6" s="1"/>
      <c r="K6" s="1"/>
      <c r="L6" s="1"/>
      <c r="M6" s="1"/>
      <c r="N6" s="2"/>
    </row>
    <row r="7" spans="1:14" x14ac:dyDescent="0.25">
      <c r="A7" s="14"/>
      <c r="B7" s="1"/>
      <c r="C7" s="1"/>
      <c r="D7" s="1"/>
      <c r="E7" s="1"/>
      <c r="F7" s="1"/>
      <c r="G7" s="1"/>
      <c r="H7" s="1"/>
      <c r="I7" s="1"/>
      <c r="J7" s="1"/>
      <c r="K7" s="1"/>
      <c r="L7" s="1"/>
      <c r="M7" s="1"/>
      <c r="N7" s="2"/>
    </row>
    <row r="8" spans="1:14" x14ac:dyDescent="0.25">
      <c r="A8" s="14"/>
      <c r="B8" s="1"/>
      <c r="C8" s="1"/>
      <c r="D8" s="1"/>
      <c r="E8" s="1"/>
      <c r="F8" s="1"/>
      <c r="G8" s="1"/>
      <c r="H8" s="1"/>
      <c r="I8" s="1"/>
      <c r="J8" s="1"/>
      <c r="K8" s="1"/>
      <c r="L8" s="1"/>
      <c r="M8" s="1"/>
      <c r="N8" s="2"/>
    </row>
    <row r="9" spans="1:14" x14ac:dyDescent="0.25">
      <c r="A9" s="14"/>
      <c r="B9" s="1"/>
      <c r="C9" s="1"/>
      <c r="D9" s="1"/>
      <c r="E9" s="1"/>
      <c r="F9" s="1"/>
      <c r="G9" s="1"/>
      <c r="H9" s="1"/>
      <c r="I9" s="1"/>
      <c r="J9" s="1"/>
      <c r="K9" s="1"/>
      <c r="L9" s="1"/>
      <c r="M9" s="1"/>
      <c r="N9" s="2"/>
    </row>
    <row r="10" spans="1:14" x14ac:dyDescent="0.25">
      <c r="A10" s="14"/>
      <c r="B10" s="1"/>
      <c r="C10" s="1"/>
      <c r="D10" s="1"/>
      <c r="E10" s="1"/>
      <c r="F10" s="1"/>
      <c r="G10" s="1"/>
      <c r="H10" s="1"/>
      <c r="I10" s="1"/>
      <c r="J10" s="1"/>
      <c r="K10" s="1"/>
      <c r="L10" s="1"/>
      <c r="M10" s="1"/>
      <c r="N10" s="2"/>
    </row>
    <row r="11" spans="1:14" x14ac:dyDescent="0.25">
      <c r="A11" s="14"/>
      <c r="B11" s="1"/>
      <c r="C11" s="1"/>
      <c r="D11" s="1"/>
      <c r="E11" s="1"/>
      <c r="F11" s="1"/>
      <c r="G11" s="1"/>
      <c r="H11" s="1"/>
      <c r="I11" s="1"/>
      <c r="J11" s="1"/>
      <c r="K11" s="1"/>
      <c r="L11" s="1"/>
      <c r="M11" s="1"/>
      <c r="N11" s="2"/>
    </row>
    <row r="12" spans="1:14" x14ac:dyDescent="0.25">
      <c r="A12" s="14"/>
      <c r="B12" s="1"/>
      <c r="C12" s="1"/>
      <c r="D12" s="1"/>
      <c r="E12" s="1"/>
      <c r="F12" s="1"/>
      <c r="G12" s="1"/>
      <c r="H12" s="1"/>
      <c r="I12" s="1"/>
      <c r="J12" s="1"/>
      <c r="K12" s="1"/>
      <c r="L12" s="1"/>
      <c r="M12" s="1"/>
      <c r="N12" s="2"/>
    </row>
    <row r="13" spans="1:14" x14ac:dyDescent="0.25">
      <c r="A13" s="14"/>
      <c r="B13" s="1"/>
      <c r="C13" s="1"/>
      <c r="D13" s="1"/>
      <c r="E13" s="1"/>
      <c r="F13" s="1"/>
      <c r="G13" s="1"/>
      <c r="H13" s="1"/>
      <c r="I13" s="1"/>
      <c r="J13" s="1"/>
      <c r="K13" s="1"/>
      <c r="L13" s="1"/>
      <c r="M13" s="1"/>
      <c r="N13" s="2"/>
    </row>
    <row r="14" spans="1:14" x14ac:dyDescent="0.25">
      <c r="A14" s="14"/>
      <c r="B14" s="1"/>
      <c r="C14" s="1"/>
      <c r="D14" s="1"/>
      <c r="E14" s="1"/>
      <c r="F14" s="1"/>
      <c r="G14" s="1"/>
      <c r="H14" s="1"/>
      <c r="I14" s="1"/>
      <c r="J14" s="1"/>
      <c r="K14" s="1"/>
      <c r="L14" s="1"/>
      <c r="M14" s="1"/>
      <c r="N14" s="2"/>
    </row>
    <row r="15" spans="1:14" x14ac:dyDescent="0.25">
      <c r="A15" s="14"/>
      <c r="B15" s="1"/>
      <c r="C15" s="1"/>
      <c r="D15" s="1"/>
      <c r="E15" s="1"/>
      <c r="F15" s="1"/>
      <c r="G15" s="1"/>
      <c r="H15" s="1"/>
      <c r="I15" s="1"/>
      <c r="J15" s="1"/>
      <c r="K15" s="1"/>
      <c r="L15" s="1"/>
      <c r="M15" s="1"/>
      <c r="N15" s="2"/>
    </row>
    <row r="16" spans="1:14" x14ac:dyDescent="0.25">
      <c r="A16" s="14"/>
      <c r="B16" s="1"/>
      <c r="C16" s="1"/>
      <c r="D16" s="1"/>
      <c r="E16" s="1"/>
      <c r="F16" s="1"/>
      <c r="G16" s="1"/>
      <c r="H16" s="1"/>
      <c r="I16" s="1"/>
      <c r="J16" s="1"/>
      <c r="K16" s="1"/>
      <c r="L16" s="1"/>
      <c r="M16" s="1"/>
      <c r="N16" s="2"/>
    </row>
    <row r="17" spans="1:14" x14ac:dyDescent="0.25">
      <c r="A17" s="14"/>
      <c r="B17" s="1"/>
      <c r="C17" s="1"/>
      <c r="D17" s="1"/>
      <c r="E17" s="1"/>
      <c r="F17" s="1"/>
      <c r="G17" s="1"/>
      <c r="H17" s="1"/>
      <c r="I17" s="1"/>
      <c r="J17" s="1"/>
      <c r="K17" s="1"/>
      <c r="L17" s="1"/>
      <c r="M17" s="1"/>
      <c r="N17" s="2"/>
    </row>
    <row r="18" spans="1:14" x14ac:dyDescent="0.25">
      <c r="A18" s="14"/>
      <c r="B18" s="1"/>
      <c r="C18" s="1"/>
      <c r="D18" s="1"/>
      <c r="E18" s="1"/>
      <c r="F18" s="1"/>
      <c r="G18" s="1"/>
      <c r="H18" s="1"/>
      <c r="I18" s="1"/>
      <c r="J18" s="1"/>
      <c r="K18" s="1"/>
      <c r="L18" s="1"/>
      <c r="M18" s="1"/>
      <c r="N18" s="2"/>
    </row>
    <row r="19" spans="1:14" x14ac:dyDescent="0.25">
      <c r="A19" s="14"/>
      <c r="B19" s="1"/>
      <c r="C19" s="1"/>
      <c r="D19" s="1"/>
      <c r="E19" s="1"/>
      <c r="F19" s="1"/>
      <c r="G19" s="1"/>
      <c r="H19" s="1"/>
      <c r="I19" s="1"/>
      <c r="J19" s="1"/>
      <c r="K19" s="1"/>
      <c r="L19" s="1"/>
      <c r="M19" s="1"/>
      <c r="N19" s="2"/>
    </row>
    <row r="20" spans="1:14" x14ac:dyDescent="0.25">
      <c r="A20" s="14"/>
      <c r="B20" s="1"/>
      <c r="C20" s="1"/>
      <c r="D20" s="1"/>
      <c r="E20" s="1"/>
      <c r="F20" s="1"/>
      <c r="G20" s="1"/>
      <c r="H20" s="1"/>
      <c r="I20" s="1"/>
      <c r="J20" s="1"/>
      <c r="K20" s="1"/>
      <c r="L20" s="1"/>
      <c r="M20" s="1"/>
      <c r="N20" s="2"/>
    </row>
    <row r="21" spans="1:14" x14ac:dyDescent="0.25">
      <c r="A21" s="14"/>
      <c r="B21" s="1"/>
      <c r="C21" s="1"/>
      <c r="D21" s="1"/>
      <c r="E21" s="1"/>
      <c r="F21" s="1"/>
      <c r="G21" s="1"/>
      <c r="H21" s="1"/>
      <c r="I21" s="1"/>
      <c r="J21" s="1"/>
      <c r="K21" s="1"/>
      <c r="L21" s="1"/>
      <c r="M21" s="1"/>
      <c r="N21" s="2"/>
    </row>
    <row r="22" spans="1:14" x14ac:dyDescent="0.25">
      <c r="A22" s="14"/>
      <c r="B22" s="1"/>
      <c r="C22" s="1"/>
      <c r="D22" s="1"/>
      <c r="E22" s="1"/>
      <c r="F22" s="1"/>
      <c r="G22" s="1"/>
      <c r="H22" s="1"/>
      <c r="I22" s="1"/>
      <c r="J22" s="1"/>
      <c r="K22" s="1"/>
      <c r="L22" s="1"/>
      <c r="M22" s="1"/>
      <c r="N22" s="2"/>
    </row>
    <row r="23" spans="1:14" x14ac:dyDescent="0.25">
      <c r="A23" s="14"/>
      <c r="B23" s="1"/>
      <c r="C23" s="1"/>
      <c r="D23" s="1"/>
      <c r="E23" s="1"/>
      <c r="F23" s="1"/>
      <c r="G23" s="1"/>
      <c r="H23" s="1"/>
      <c r="I23" s="1"/>
      <c r="J23" s="1"/>
      <c r="K23" s="1"/>
      <c r="L23" s="1"/>
      <c r="M23" s="1"/>
      <c r="N23" s="2"/>
    </row>
    <row r="24" spans="1:14" x14ac:dyDescent="0.25">
      <c r="A24" s="14"/>
      <c r="B24" s="1"/>
      <c r="C24" s="1"/>
      <c r="D24" s="1"/>
      <c r="E24" s="1"/>
      <c r="F24" s="1"/>
      <c r="G24" s="1"/>
      <c r="H24" s="1"/>
      <c r="I24" s="1"/>
      <c r="J24" s="1"/>
      <c r="K24" s="1"/>
      <c r="L24" s="1"/>
      <c r="M24" s="1"/>
      <c r="N24" s="2"/>
    </row>
    <row r="25" spans="1:14" x14ac:dyDescent="0.25">
      <c r="A25" s="14"/>
      <c r="B25" s="1"/>
      <c r="C25" s="1"/>
      <c r="D25" s="1"/>
      <c r="E25" s="1"/>
      <c r="F25" s="1"/>
      <c r="G25" s="1"/>
      <c r="H25" s="1"/>
      <c r="I25" s="1"/>
      <c r="J25" s="1"/>
      <c r="K25" s="1"/>
      <c r="L25" s="1"/>
      <c r="M25" s="1"/>
      <c r="N25" s="2"/>
    </row>
    <row r="26" spans="1:14" x14ac:dyDescent="0.25">
      <c r="A26" s="14"/>
      <c r="B26" s="1"/>
      <c r="C26" s="1"/>
      <c r="D26" s="1"/>
      <c r="E26" s="1"/>
      <c r="F26" s="1"/>
      <c r="G26" s="1"/>
      <c r="H26" s="1"/>
      <c r="I26" s="1"/>
      <c r="J26" s="1"/>
      <c r="K26" s="1"/>
      <c r="L26" s="1"/>
      <c r="M26" s="1"/>
      <c r="N26" s="2"/>
    </row>
    <row r="27" spans="1:14" x14ac:dyDescent="0.25">
      <c r="A27" s="14"/>
      <c r="B27" s="1"/>
      <c r="C27" s="1"/>
      <c r="D27" s="1"/>
      <c r="E27" s="1"/>
      <c r="F27" s="1"/>
      <c r="G27" s="1"/>
      <c r="H27" s="1"/>
      <c r="I27" s="1"/>
      <c r="J27" s="1"/>
      <c r="K27" s="1"/>
      <c r="L27" s="1"/>
      <c r="M27" s="1"/>
      <c r="N27" s="2"/>
    </row>
    <row r="28" spans="1:14" x14ac:dyDescent="0.25">
      <c r="A28" s="14"/>
      <c r="B28" s="1"/>
      <c r="C28" s="1"/>
      <c r="D28" s="1"/>
      <c r="E28" s="1"/>
      <c r="F28" s="1"/>
      <c r="G28" s="1"/>
      <c r="H28" s="1"/>
      <c r="I28" s="1"/>
      <c r="J28" s="1"/>
      <c r="K28" s="1"/>
      <c r="L28" s="1"/>
      <c r="M28" s="1"/>
      <c r="N28" s="2"/>
    </row>
    <row r="29" spans="1:14" x14ac:dyDescent="0.25">
      <c r="A29" s="14"/>
      <c r="B29" s="1"/>
      <c r="C29" s="1"/>
      <c r="D29" s="1"/>
      <c r="E29" s="1"/>
      <c r="F29" s="1"/>
      <c r="G29" s="1"/>
      <c r="H29" s="1"/>
      <c r="I29" s="1"/>
      <c r="J29" s="1"/>
      <c r="K29" s="1"/>
      <c r="L29" s="1"/>
      <c r="M29" s="1"/>
      <c r="N29" s="2"/>
    </row>
    <row r="30" spans="1:14" x14ac:dyDescent="0.25">
      <c r="A30" s="14"/>
      <c r="B30" s="1"/>
      <c r="C30" s="1"/>
      <c r="D30" s="1"/>
      <c r="E30" s="1"/>
      <c r="F30" s="1"/>
      <c r="G30" s="1"/>
      <c r="H30" s="1"/>
      <c r="I30" s="1"/>
      <c r="J30" s="1"/>
      <c r="K30" s="1"/>
      <c r="L30" s="1"/>
      <c r="M30" s="1"/>
      <c r="N30" s="2"/>
    </row>
    <row r="31" spans="1:14" x14ac:dyDescent="0.25">
      <c r="A31" s="14"/>
      <c r="B31" s="1"/>
      <c r="C31" s="1"/>
      <c r="D31" s="1"/>
      <c r="E31" s="1"/>
      <c r="F31" s="1"/>
      <c r="G31" s="1"/>
      <c r="H31" s="1"/>
      <c r="I31" s="1"/>
      <c r="J31" s="1"/>
      <c r="K31" s="1"/>
      <c r="L31" s="1"/>
      <c r="M31" s="1"/>
      <c r="N31" s="2"/>
    </row>
    <row r="32" spans="1:14" x14ac:dyDescent="0.25">
      <c r="A32" s="14"/>
      <c r="B32" s="1"/>
      <c r="C32" s="1"/>
      <c r="D32" s="1"/>
      <c r="E32" s="1"/>
      <c r="F32" s="1"/>
      <c r="G32" s="1"/>
      <c r="H32" s="1"/>
      <c r="I32" s="1"/>
      <c r="J32" s="1"/>
      <c r="K32" s="1"/>
      <c r="L32" s="1"/>
      <c r="M32" s="1"/>
      <c r="N32" s="2"/>
    </row>
    <row r="33" spans="1:14" x14ac:dyDescent="0.25">
      <c r="A33" s="14"/>
      <c r="B33" s="1"/>
      <c r="C33" s="1"/>
      <c r="D33" s="1"/>
      <c r="E33" s="1"/>
      <c r="F33" s="1"/>
      <c r="G33" s="1"/>
      <c r="H33" s="1"/>
      <c r="I33" s="1"/>
      <c r="J33" s="1"/>
      <c r="K33" s="1"/>
      <c r="L33" s="1"/>
      <c r="M33" s="1"/>
      <c r="N33" s="2"/>
    </row>
    <row r="34" spans="1:14" x14ac:dyDescent="0.25">
      <c r="A34" s="12"/>
      <c r="B34" s="9"/>
      <c r="C34" s="9"/>
      <c r="D34" s="9"/>
      <c r="E34" s="9"/>
      <c r="F34" s="9"/>
      <c r="G34" s="9"/>
      <c r="H34" s="9"/>
      <c r="I34" s="9"/>
      <c r="J34" s="9"/>
      <c r="K34" s="9"/>
      <c r="L34" s="9"/>
      <c r="M34" s="9"/>
      <c r="N34" s="13"/>
    </row>
  </sheetData>
  <sheetProtection algorithmName="SHA-512" hashValue="wzPheYQkw9HRP8XHPDOCksDRmC7LA0bKZUtv+tlpDn54cn7saPtKU64kZSr1PDkld7TTSGkCOl9toiy1fUVrwA==" saltValue="9U7RiS1YpgHtP1WxwN8pDg==" spinCount="100000" sheet="1" objects="1" scenarios="1" pivotTables="0"/>
  <mergeCells count="1">
    <mergeCell ref="A2:N2"/>
  </mergeCells>
  <pageMargins left="0.24" right="0.24" top="0.95833333333333337" bottom="0.26041666666666669" header="0.3" footer="0.3"/>
  <pageSetup orientation="landscape" r:id="rId1"/>
  <headerFooter>
    <oddHeader>&amp;C&amp;"-,Bold"&amp;14Summary Table Report&amp;R&amp;G</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showGridLines="0" view="pageLayout" zoomScaleNormal="100" workbookViewId="0">
      <selection activeCell="A3" sqref="A3"/>
    </sheetView>
  </sheetViews>
  <sheetFormatPr defaultRowHeight="15" x14ac:dyDescent="0.25"/>
  <cols>
    <col min="1" max="1" width="100.7109375" customWidth="1"/>
  </cols>
  <sheetData>
    <row r="1" spans="1:1" ht="18.75" x14ac:dyDescent="0.3">
      <c r="A1" s="77" t="s">
        <v>68</v>
      </c>
    </row>
    <row r="2" spans="1:1" x14ac:dyDescent="0.25">
      <c r="A2" s="78"/>
    </row>
    <row r="3" spans="1:1" ht="15.75" x14ac:dyDescent="0.25">
      <c r="A3" s="79" t="s">
        <v>69</v>
      </c>
    </row>
    <row r="4" spans="1:1" ht="9.9499999999999993" customHeight="1" x14ac:dyDescent="0.25">
      <c r="A4" s="80"/>
    </row>
    <row r="5" spans="1:1" ht="30" x14ac:dyDescent="0.25">
      <c r="A5" s="81" t="s">
        <v>70</v>
      </c>
    </row>
    <row r="6" spans="1:1" ht="15" customHeight="1" x14ac:dyDescent="0.25">
      <c r="A6" s="81" t="s">
        <v>71</v>
      </c>
    </row>
    <row r="7" spans="1:1" ht="30" x14ac:dyDescent="0.25">
      <c r="A7" s="82" t="s">
        <v>72</v>
      </c>
    </row>
    <row r="8" spans="1:1" ht="60" x14ac:dyDescent="0.25">
      <c r="A8" s="81" t="s">
        <v>73</v>
      </c>
    </row>
    <row r="9" spans="1:1" ht="45" x14ac:dyDescent="0.25">
      <c r="A9" s="81" t="s">
        <v>74</v>
      </c>
    </row>
    <row r="10" spans="1:1" ht="30" x14ac:dyDescent="0.25">
      <c r="A10" s="83" t="s">
        <v>75</v>
      </c>
    </row>
    <row r="11" spans="1:1" ht="30" x14ac:dyDescent="0.25">
      <c r="A11" s="80" t="s">
        <v>76</v>
      </c>
    </row>
    <row r="12" spans="1:1" x14ac:dyDescent="0.25">
      <c r="A12" s="78"/>
    </row>
    <row r="13" spans="1:1" ht="15.75" x14ac:dyDescent="0.25">
      <c r="A13" s="84" t="s">
        <v>77</v>
      </c>
    </row>
    <row r="14" spans="1:1" ht="9.9499999999999993" customHeight="1" x14ac:dyDescent="0.25">
      <c r="A14" s="85"/>
    </row>
    <row r="15" spans="1:1" ht="135" x14ac:dyDescent="0.25">
      <c r="A15" s="85" t="s">
        <v>78</v>
      </c>
    </row>
    <row r="16" spans="1:1" ht="9.9499999999999993" customHeight="1" x14ac:dyDescent="0.25">
      <c r="A16" s="85"/>
    </row>
    <row r="17" spans="1:1" ht="79.349999999999994" customHeight="1" x14ac:dyDescent="0.25">
      <c r="A17" s="85" t="s">
        <v>79</v>
      </c>
    </row>
    <row r="18" spans="1:1" ht="9.9499999999999993" customHeight="1" x14ac:dyDescent="0.25">
      <c r="A18" s="85"/>
    </row>
    <row r="19" spans="1:1" ht="90" x14ac:dyDescent="0.25">
      <c r="A19" s="85" t="s">
        <v>80</v>
      </c>
    </row>
    <row r="20" spans="1:1" ht="9.9499999999999993" customHeight="1" x14ac:dyDescent="0.25">
      <c r="A20" s="85"/>
    </row>
    <row r="21" spans="1:1" ht="75" x14ac:dyDescent="0.25">
      <c r="A21" s="86" t="s">
        <v>81</v>
      </c>
    </row>
  </sheetData>
  <sheetProtection algorithmName="SHA-512" hashValue="KUwSGuOyQC0q9vQpBEKITS9QHBaKBhcDunNp6c40xKkWktxHg3KM2I9h/xu58TuYxvbRXoUNHPqHZYGe1SZVJQ==" saltValue="/myu9M/yKVPnoZaZhYGD/g==" spinCount="100000" sheet="1" objects="1" scenarios="1" pivotTables="0"/>
  <pageMargins left="0.7" right="0.7" top="0.75" bottom="0.75" header="0.3" footer="0.3"/>
  <pageSetup orientation="portrait" verticalDpi="0" r:id="rId1"/>
  <headerFooter>
    <oddHeader>&amp;C&amp;"-,Bold"&amp;14Summary Table Report&amp;R&amp;G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view="pageLayout" zoomScaleNormal="100" workbookViewId="0">
      <selection activeCell="B5" sqref="B5"/>
    </sheetView>
  </sheetViews>
  <sheetFormatPr defaultRowHeight="15" x14ac:dyDescent="0.25"/>
  <cols>
    <col min="1" max="1" width="23.42578125" customWidth="1"/>
    <col min="2" max="2" width="32.140625" customWidth="1"/>
  </cols>
  <sheetData>
    <row r="1" spans="1:2" ht="15.75" thickBot="1" x14ac:dyDescent="0.3">
      <c r="A1" s="4"/>
      <c r="B1" s="4"/>
    </row>
    <row r="2" spans="1:2" x14ac:dyDescent="0.25">
      <c r="A2" s="32" t="s">
        <v>55</v>
      </c>
      <c r="B2" s="33"/>
    </row>
    <row r="3" spans="1:2" x14ac:dyDescent="0.25">
      <c r="A3" s="23" t="s">
        <v>52</v>
      </c>
      <c r="B3" s="23" t="s">
        <v>31</v>
      </c>
    </row>
    <row r="4" spans="1:2" x14ac:dyDescent="0.25">
      <c r="A4" s="21">
        <v>555</v>
      </c>
      <c r="B4" s="22" t="s">
        <v>5</v>
      </c>
    </row>
    <row r="5" spans="1:2" x14ac:dyDescent="0.25">
      <c r="A5" s="21">
        <v>556</v>
      </c>
      <c r="B5" s="22" t="s">
        <v>6</v>
      </c>
    </row>
  </sheetData>
  <sheetProtection algorithmName="SHA-512" hashValue="Y1PX9L0F+Iaq4r0ESrcwVuNYbl/i7QxF2oG3zvZmVQF6tC3yHsgDmc4RWitOasFi6Ei0zkoYFryL34ufaehbHA==" saltValue="Pz5YVVFcw6E8nzN3goz4hw==" spinCount="100000" sheet="1" objects="1" scenarios="1" pivotTables="0"/>
  <pageMargins left="0.7" right="0.7" top="0.95833333333333337" bottom="0.75" header="0.3" footer="0.3"/>
  <pageSetup orientation="portrait" r:id="rId1"/>
  <headerFooter>
    <oddHeader>&amp;C&amp;"-,Bold"&amp;14Summary Table Report&amp;R&amp;G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243"/>
  <sheetViews>
    <sheetView showGridLines="0" view="pageLayout" zoomScaleNormal="100" workbookViewId="0">
      <selection activeCell="D9" sqref="D9"/>
    </sheetView>
  </sheetViews>
  <sheetFormatPr defaultRowHeight="15" x14ac:dyDescent="0.25"/>
  <cols>
    <col min="1" max="1" width="15.28515625" bestFit="1" customWidth="1"/>
    <col min="2" max="2" width="18.7109375" customWidth="1"/>
    <col min="3" max="3" width="12.42578125" customWidth="1"/>
    <col min="4" max="4" width="13.5703125" customWidth="1"/>
    <col min="5" max="5" width="15" customWidth="1"/>
    <col min="6" max="6" width="40.85546875" customWidth="1"/>
  </cols>
  <sheetData>
    <row r="1" spans="1:6" ht="15.75" thickBot="1" x14ac:dyDescent="0.3">
      <c r="A1" s="4"/>
      <c r="B1" s="4"/>
      <c r="C1" s="4"/>
      <c r="D1" s="4"/>
      <c r="E1" s="4"/>
      <c r="F1" s="4"/>
    </row>
    <row r="2" spans="1:6" x14ac:dyDescent="0.25">
      <c r="A2" s="88" t="str">
        <f>CONCATENATE("Table 1: Number of ", B4, " Events, Patients, and Total Enrollment by Year, Age, and Sex in the Outpatient Setting")</f>
        <v>Table 1: Number of Regional Enteritis Events, Patients, and Total Enrollment by Year, Age, and Sex in the Outpatient Setting</v>
      </c>
      <c r="B2" s="89"/>
      <c r="C2" s="89"/>
      <c r="D2" s="89"/>
      <c r="E2" s="89"/>
      <c r="F2" s="90"/>
    </row>
    <row r="3" spans="1:6" ht="4.5" customHeight="1" x14ac:dyDescent="0.25">
      <c r="A3" s="34"/>
      <c r="B3" s="35"/>
      <c r="C3" s="35"/>
      <c r="D3" s="35"/>
      <c r="E3" s="35"/>
      <c r="F3" s="36"/>
    </row>
    <row r="4" spans="1:6" x14ac:dyDescent="0.25">
      <c r="A4" s="139" t="s">
        <v>54</v>
      </c>
      <c r="B4" s="140" t="s">
        <v>53</v>
      </c>
      <c r="C4" s="91" t="s">
        <v>32</v>
      </c>
      <c r="D4" s="92"/>
      <c r="E4" s="92"/>
      <c r="F4" s="93"/>
    </row>
    <row r="5" spans="1:6" ht="15" customHeight="1" x14ac:dyDescent="0.25">
      <c r="A5" s="14"/>
      <c r="B5" s="1"/>
      <c r="C5" s="1"/>
      <c r="D5" s="1"/>
      <c r="E5" s="1"/>
      <c r="F5" s="2"/>
    </row>
    <row r="6" spans="1:6" ht="15" customHeight="1" x14ac:dyDescent="0.25">
      <c r="A6" s="15"/>
      <c r="B6" s="46"/>
      <c r="C6" s="46"/>
      <c r="D6" s="141" t="s">
        <v>18</v>
      </c>
      <c r="E6" s="46"/>
      <c r="F6" s="47"/>
    </row>
    <row r="7" spans="1:6" x14ac:dyDescent="0.25">
      <c r="A7" s="133" t="s">
        <v>2</v>
      </c>
      <c r="B7" s="125" t="s">
        <v>1</v>
      </c>
      <c r="C7" s="125" t="s">
        <v>0</v>
      </c>
      <c r="D7" s="48" t="s">
        <v>17</v>
      </c>
      <c r="E7" s="49" t="s">
        <v>19</v>
      </c>
      <c r="F7" s="50" t="s">
        <v>27</v>
      </c>
    </row>
    <row r="8" spans="1:6" x14ac:dyDescent="0.25">
      <c r="A8" s="132">
        <v>2000</v>
      </c>
      <c r="B8" s="124" t="s">
        <v>4</v>
      </c>
      <c r="C8" s="124" t="s">
        <v>3</v>
      </c>
      <c r="D8" s="127">
        <v>2</v>
      </c>
      <c r="E8" s="128">
        <v>1</v>
      </c>
      <c r="F8" s="135">
        <v>42209</v>
      </c>
    </row>
    <row r="9" spans="1:6" x14ac:dyDescent="0.25">
      <c r="A9" s="3"/>
      <c r="B9" s="129"/>
      <c r="C9" s="130" t="s">
        <v>12</v>
      </c>
      <c r="D9" s="131">
        <v>2</v>
      </c>
      <c r="E9" s="8">
        <v>2</v>
      </c>
      <c r="F9" s="7">
        <v>33338</v>
      </c>
    </row>
    <row r="10" spans="1:6" x14ac:dyDescent="0.25">
      <c r="A10" s="3"/>
      <c r="B10" s="129"/>
      <c r="C10" s="130" t="s">
        <v>14</v>
      </c>
      <c r="D10" s="131">
        <v>65</v>
      </c>
      <c r="E10" s="8">
        <v>10</v>
      </c>
      <c r="F10" s="7">
        <v>77504</v>
      </c>
    </row>
    <row r="11" spans="1:6" x14ac:dyDescent="0.25">
      <c r="A11" s="3"/>
      <c r="B11" s="129"/>
      <c r="C11" s="130" t="s">
        <v>8</v>
      </c>
      <c r="D11" s="131">
        <v>194</v>
      </c>
      <c r="E11" s="8">
        <v>27</v>
      </c>
      <c r="F11" s="7">
        <v>246431</v>
      </c>
    </row>
    <row r="12" spans="1:6" x14ac:dyDescent="0.25">
      <c r="A12" s="3"/>
      <c r="B12" s="129"/>
      <c r="C12" s="130" t="s">
        <v>9</v>
      </c>
      <c r="D12" s="131">
        <v>431</v>
      </c>
      <c r="E12" s="8">
        <v>45</v>
      </c>
      <c r="F12" s="7">
        <v>191150</v>
      </c>
    </row>
    <row r="13" spans="1:6" x14ac:dyDescent="0.25">
      <c r="A13" s="3"/>
      <c r="B13" s="129"/>
      <c r="C13" s="130" t="s">
        <v>10</v>
      </c>
      <c r="D13" s="131">
        <v>238</v>
      </c>
      <c r="E13" s="8">
        <v>50</v>
      </c>
      <c r="F13" s="7">
        <v>129247</v>
      </c>
    </row>
    <row r="14" spans="1:6" x14ac:dyDescent="0.25">
      <c r="A14" s="3"/>
      <c r="B14" s="129"/>
      <c r="C14" s="130" t="s">
        <v>11</v>
      </c>
      <c r="D14" s="131">
        <v>5100</v>
      </c>
      <c r="E14" s="8">
        <v>851</v>
      </c>
      <c r="F14" s="7">
        <v>1148006</v>
      </c>
    </row>
    <row r="15" spans="1:6" x14ac:dyDescent="0.25">
      <c r="A15" s="3"/>
      <c r="B15" s="129"/>
      <c r="C15" s="130" t="s">
        <v>13</v>
      </c>
      <c r="D15" s="131">
        <v>3407</v>
      </c>
      <c r="E15" s="8">
        <v>755</v>
      </c>
      <c r="F15" s="7">
        <v>811498</v>
      </c>
    </row>
    <row r="16" spans="1:6" x14ac:dyDescent="0.25">
      <c r="A16" s="3"/>
      <c r="B16" s="129"/>
      <c r="C16" s="130" t="s">
        <v>15</v>
      </c>
      <c r="D16" s="131">
        <v>818</v>
      </c>
      <c r="E16" s="8">
        <v>214</v>
      </c>
      <c r="F16" s="7">
        <v>205863</v>
      </c>
    </row>
    <row r="17" spans="1:6" x14ac:dyDescent="0.25">
      <c r="A17" s="3"/>
      <c r="B17" s="129"/>
      <c r="C17" s="130" t="s">
        <v>16</v>
      </c>
      <c r="D17" s="131">
        <v>559</v>
      </c>
      <c r="E17" s="8">
        <v>152</v>
      </c>
      <c r="F17" s="7">
        <v>150863</v>
      </c>
    </row>
    <row r="18" spans="1:6" x14ac:dyDescent="0.25">
      <c r="A18" s="3"/>
      <c r="B18" s="124" t="s">
        <v>7</v>
      </c>
      <c r="C18" s="124" t="s">
        <v>3</v>
      </c>
      <c r="D18" s="127">
        <v>2</v>
      </c>
      <c r="E18" s="128">
        <v>2</v>
      </c>
      <c r="F18" s="135">
        <v>18469</v>
      </c>
    </row>
    <row r="19" spans="1:6" x14ac:dyDescent="0.25">
      <c r="A19" s="3"/>
      <c r="B19" s="129"/>
      <c r="C19" s="130" t="s">
        <v>12</v>
      </c>
      <c r="D19" s="131">
        <v>8</v>
      </c>
      <c r="E19" s="8">
        <v>2</v>
      </c>
      <c r="F19" s="7">
        <v>39310</v>
      </c>
    </row>
    <row r="20" spans="1:6" x14ac:dyDescent="0.25">
      <c r="A20" s="3"/>
      <c r="B20" s="129"/>
      <c r="C20" s="130" t="s">
        <v>14</v>
      </c>
      <c r="D20" s="131">
        <v>138</v>
      </c>
      <c r="E20" s="8">
        <v>9</v>
      </c>
      <c r="F20" s="7">
        <v>93510</v>
      </c>
    </row>
    <row r="21" spans="1:6" x14ac:dyDescent="0.25">
      <c r="A21" s="3"/>
      <c r="B21" s="129"/>
      <c r="C21" s="130" t="s">
        <v>8</v>
      </c>
      <c r="D21" s="131">
        <v>282</v>
      </c>
      <c r="E21" s="8">
        <v>33</v>
      </c>
      <c r="F21" s="7">
        <v>243379</v>
      </c>
    </row>
    <row r="22" spans="1:6" x14ac:dyDescent="0.25">
      <c r="A22" s="3"/>
      <c r="B22" s="129"/>
      <c r="C22" s="130" t="s">
        <v>9</v>
      </c>
      <c r="D22" s="131">
        <v>742</v>
      </c>
      <c r="E22" s="8">
        <v>62</v>
      </c>
      <c r="F22" s="7">
        <v>189780</v>
      </c>
    </row>
    <row r="23" spans="1:6" x14ac:dyDescent="0.25">
      <c r="A23" s="3"/>
      <c r="B23" s="129"/>
      <c r="C23" s="130" t="s">
        <v>10</v>
      </c>
      <c r="D23" s="131">
        <v>353</v>
      </c>
      <c r="E23" s="8">
        <v>63</v>
      </c>
      <c r="F23" s="7">
        <v>111104</v>
      </c>
    </row>
    <row r="24" spans="1:6" x14ac:dyDescent="0.25">
      <c r="A24" s="3"/>
      <c r="B24" s="129"/>
      <c r="C24" s="130" t="s">
        <v>11</v>
      </c>
      <c r="D24" s="131">
        <v>2752</v>
      </c>
      <c r="E24" s="8">
        <v>554</v>
      </c>
      <c r="F24" s="7">
        <v>1008936</v>
      </c>
    </row>
    <row r="25" spans="1:6" x14ac:dyDescent="0.25">
      <c r="A25" s="3"/>
      <c r="B25" s="129"/>
      <c r="C25" s="130" t="s">
        <v>13</v>
      </c>
      <c r="D25" s="131">
        <v>2772</v>
      </c>
      <c r="E25" s="8">
        <v>676</v>
      </c>
      <c r="F25" s="7">
        <v>740202</v>
      </c>
    </row>
    <row r="26" spans="1:6" x14ac:dyDescent="0.25">
      <c r="A26" s="3"/>
      <c r="B26" s="129"/>
      <c r="C26" s="130" t="s">
        <v>15</v>
      </c>
      <c r="D26" s="131">
        <v>582</v>
      </c>
      <c r="E26" s="8">
        <v>156</v>
      </c>
      <c r="F26" s="7">
        <v>180874</v>
      </c>
    </row>
    <row r="27" spans="1:6" x14ac:dyDescent="0.25">
      <c r="A27" s="3"/>
      <c r="B27" s="129"/>
      <c r="C27" s="130" t="s">
        <v>16</v>
      </c>
      <c r="D27" s="131">
        <v>262</v>
      </c>
      <c r="E27" s="8">
        <v>95</v>
      </c>
      <c r="F27" s="7">
        <v>106060</v>
      </c>
    </row>
    <row r="28" spans="1:6" x14ac:dyDescent="0.25">
      <c r="A28" s="132">
        <v>2001</v>
      </c>
      <c r="B28" s="124" t="s">
        <v>4</v>
      </c>
      <c r="C28" s="124" t="s">
        <v>3</v>
      </c>
      <c r="D28" s="127">
        <v>1</v>
      </c>
      <c r="E28" s="128">
        <v>1</v>
      </c>
      <c r="F28" s="135">
        <v>5457</v>
      </c>
    </row>
    <row r="29" spans="1:6" x14ac:dyDescent="0.25">
      <c r="A29" s="3"/>
      <c r="B29" s="129"/>
      <c r="C29" s="130" t="s">
        <v>12</v>
      </c>
      <c r="D29" s="131">
        <v>6</v>
      </c>
      <c r="E29" s="8">
        <v>1</v>
      </c>
      <c r="F29" s="7">
        <v>60429</v>
      </c>
    </row>
    <row r="30" spans="1:6" x14ac:dyDescent="0.25">
      <c r="A30" s="3"/>
      <c r="B30" s="129"/>
      <c r="C30" s="130" t="s">
        <v>14</v>
      </c>
      <c r="D30" s="131">
        <v>59</v>
      </c>
      <c r="E30" s="8">
        <v>12</v>
      </c>
      <c r="F30" s="7">
        <v>187097</v>
      </c>
    </row>
    <row r="31" spans="1:6" x14ac:dyDescent="0.25">
      <c r="A31" s="3"/>
      <c r="B31" s="129"/>
      <c r="C31" s="130" t="s">
        <v>8</v>
      </c>
      <c r="D31" s="131">
        <v>191</v>
      </c>
      <c r="E31" s="8">
        <v>19</v>
      </c>
      <c r="F31" s="7">
        <v>232139</v>
      </c>
    </row>
    <row r="32" spans="1:6" x14ac:dyDescent="0.25">
      <c r="A32" s="3"/>
      <c r="B32" s="129"/>
      <c r="C32" s="130" t="s">
        <v>9</v>
      </c>
      <c r="D32" s="131">
        <v>412</v>
      </c>
      <c r="E32" s="8">
        <v>75</v>
      </c>
      <c r="F32" s="7">
        <v>199129</v>
      </c>
    </row>
    <row r="33" spans="1:6" x14ac:dyDescent="0.25">
      <c r="A33" s="3"/>
      <c r="B33" s="129"/>
      <c r="C33" s="130" t="s">
        <v>10</v>
      </c>
      <c r="D33" s="131">
        <v>417</v>
      </c>
      <c r="E33" s="8">
        <v>76</v>
      </c>
      <c r="F33" s="7">
        <v>124523</v>
      </c>
    </row>
    <row r="34" spans="1:6" x14ac:dyDescent="0.25">
      <c r="A34" s="3"/>
      <c r="B34" s="129"/>
      <c r="C34" s="130" t="s">
        <v>11</v>
      </c>
      <c r="D34" s="131">
        <v>6398</v>
      </c>
      <c r="E34" s="8">
        <v>1087</v>
      </c>
      <c r="F34" s="7">
        <v>1131117</v>
      </c>
    </row>
    <row r="35" spans="1:6" x14ac:dyDescent="0.25">
      <c r="A35" s="3"/>
      <c r="B35" s="129"/>
      <c r="C35" s="130" t="s">
        <v>13</v>
      </c>
      <c r="D35" s="131">
        <v>5241</v>
      </c>
      <c r="E35" s="8">
        <v>1149</v>
      </c>
      <c r="F35" s="7">
        <v>829926</v>
      </c>
    </row>
    <row r="36" spans="1:6" x14ac:dyDescent="0.25">
      <c r="A36" s="3"/>
      <c r="B36" s="129"/>
      <c r="C36" s="130" t="s">
        <v>15</v>
      </c>
      <c r="D36" s="131">
        <v>1253</v>
      </c>
      <c r="E36" s="8">
        <v>318</v>
      </c>
      <c r="F36" s="7">
        <v>207436</v>
      </c>
    </row>
    <row r="37" spans="1:6" x14ac:dyDescent="0.25">
      <c r="A37" s="3"/>
      <c r="B37" s="129"/>
      <c r="C37" s="130" t="s">
        <v>16</v>
      </c>
      <c r="D37" s="131">
        <v>839</v>
      </c>
      <c r="E37" s="8">
        <v>219</v>
      </c>
      <c r="F37" s="7">
        <v>166300</v>
      </c>
    </row>
    <row r="38" spans="1:6" x14ac:dyDescent="0.25">
      <c r="A38" s="3"/>
      <c r="B38" s="124" t="s">
        <v>7</v>
      </c>
      <c r="C38" s="124" t="s">
        <v>3</v>
      </c>
      <c r="D38" s="127">
        <v>4</v>
      </c>
      <c r="E38" s="128">
        <v>3</v>
      </c>
      <c r="F38" s="135">
        <v>46018</v>
      </c>
    </row>
    <row r="39" spans="1:6" x14ac:dyDescent="0.25">
      <c r="A39" s="3"/>
      <c r="B39" s="129"/>
      <c r="C39" s="130" t="s">
        <v>12</v>
      </c>
      <c r="D39" s="131">
        <v>3</v>
      </c>
      <c r="E39" s="8">
        <v>1</v>
      </c>
      <c r="F39" s="7">
        <v>26821</v>
      </c>
    </row>
    <row r="40" spans="1:6" x14ac:dyDescent="0.25">
      <c r="A40" s="3"/>
      <c r="B40" s="129"/>
      <c r="C40" s="130" t="s">
        <v>14</v>
      </c>
      <c r="D40" s="131">
        <v>113</v>
      </c>
      <c r="E40" s="8">
        <v>9</v>
      </c>
      <c r="F40" s="7">
        <v>123690</v>
      </c>
    </row>
    <row r="41" spans="1:6" x14ac:dyDescent="0.25">
      <c r="A41" s="3"/>
      <c r="B41" s="129"/>
      <c r="C41" s="130" t="s">
        <v>8</v>
      </c>
      <c r="D41" s="131">
        <v>335</v>
      </c>
      <c r="E41" s="8">
        <v>54</v>
      </c>
      <c r="F41" s="7">
        <v>258137</v>
      </c>
    </row>
    <row r="42" spans="1:6" x14ac:dyDescent="0.25">
      <c r="A42" s="3"/>
      <c r="B42" s="129"/>
      <c r="C42" s="130" t="s">
        <v>9</v>
      </c>
      <c r="D42" s="131">
        <v>705</v>
      </c>
      <c r="E42" s="8">
        <v>86</v>
      </c>
      <c r="F42" s="7">
        <v>196409</v>
      </c>
    </row>
    <row r="43" spans="1:6" x14ac:dyDescent="0.25">
      <c r="A43" s="3"/>
      <c r="B43" s="129"/>
      <c r="C43" s="130" t="s">
        <v>10</v>
      </c>
      <c r="D43" s="131">
        <v>494</v>
      </c>
      <c r="E43" s="8">
        <v>88</v>
      </c>
      <c r="F43" s="7">
        <v>115596</v>
      </c>
    </row>
    <row r="44" spans="1:6" x14ac:dyDescent="0.25">
      <c r="A44" s="3"/>
      <c r="B44" s="129"/>
      <c r="C44" s="130" t="s">
        <v>11</v>
      </c>
      <c r="D44" s="131">
        <v>3982</v>
      </c>
      <c r="E44" s="8">
        <v>789</v>
      </c>
      <c r="F44" s="7">
        <v>1000116</v>
      </c>
    </row>
    <row r="45" spans="1:6" x14ac:dyDescent="0.25">
      <c r="A45" s="3"/>
      <c r="B45" s="129"/>
      <c r="C45" s="130" t="s">
        <v>13</v>
      </c>
      <c r="D45" s="131">
        <v>3425</v>
      </c>
      <c r="E45" s="8">
        <v>892</v>
      </c>
      <c r="F45" s="7">
        <v>757284</v>
      </c>
    </row>
    <row r="46" spans="1:6" x14ac:dyDescent="0.25">
      <c r="A46" s="3"/>
      <c r="B46" s="129"/>
      <c r="C46" s="130" t="s">
        <v>15</v>
      </c>
      <c r="D46" s="131">
        <v>825</v>
      </c>
      <c r="E46" s="8">
        <v>231</v>
      </c>
      <c r="F46" s="7">
        <v>183141</v>
      </c>
    </row>
    <row r="47" spans="1:6" x14ac:dyDescent="0.25">
      <c r="A47" s="3"/>
      <c r="B47" s="129"/>
      <c r="C47" s="130" t="s">
        <v>16</v>
      </c>
      <c r="D47" s="131">
        <v>552</v>
      </c>
      <c r="E47" s="8">
        <v>157</v>
      </c>
      <c r="F47" s="7">
        <v>114344</v>
      </c>
    </row>
    <row r="48" spans="1:6" x14ac:dyDescent="0.25">
      <c r="A48" s="132">
        <v>2002</v>
      </c>
      <c r="B48" s="124" t="s">
        <v>4</v>
      </c>
      <c r="C48" s="124" t="s">
        <v>3</v>
      </c>
      <c r="D48" s="127">
        <v>6</v>
      </c>
      <c r="E48" s="128">
        <v>4</v>
      </c>
      <c r="F48" s="135">
        <v>42351</v>
      </c>
    </row>
    <row r="49" spans="1:6" x14ac:dyDescent="0.25">
      <c r="A49" s="3"/>
      <c r="B49" s="129"/>
      <c r="C49" s="130" t="s">
        <v>12</v>
      </c>
      <c r="D49" s="131">
        <v>21</v>
      </c>
      <c r="E49" s="8">
        <v>3</v>
      </c>
      <c r="F49" s="7">
        <v>34948</v>
      </c>
    </row>
    <row r="50" spans="1:6" x14ac:dyDescent="0.25">
      <c r="A50" s="3"/>
      <c r="B50" s="129"/>
      <c r="C50" s="130" t="s">
        <v>14</v>
      </c>
      <c r="D50" s="131">
        <v>36</v>
      </c>
      <c r="E50" s="8">
        <v>8</v>
      </c>
      <c r="F50" s="7">
        <v>186978</v>
      </c>
    </row>
    <row r="51" spans="1:6" x14ac:dyDescent="0.25">
      <c r="A51" s="3"/>
      <c r="B51" s="129"/>
      <c r="C51" s="130" t="s">
        <v>8</v>
      </c>
      <c r="D51" s="131">
        <v>298</v>
      </c>
      <c r="E51" s="8">
        <v>38</v>
      </c>
      <c r="F51" s="7">
        <v>252245</v>
      </c>
    </row>
    <row r="52" spans="1:6" x14ac:dyDescent="0.25">
      <c r="A52" s="3"/>
      <c r="B52" s="129"/>
      <c r="C52" s="130" t="s">
        <v>9</v>
      </c>
      <c r="D52" s="131">
        <v>485</v>
      </c>
      <c r="E52" s="8">
        <v>93</v>
      </c>
      <c r="F52" s="7">
        <v>191623</v>
      </c>
    </row>
    <row r="53" spans="1:6" x14ac:dyDescent="0.25">
      <c r="A53" s="3"/>
      <c r="B53" s="129"/>
      <c r="C53" s="130" t="s">
        <v>10</v>
      </c>
      <c r="D53" s="131">
        <v>552</v>
      </c>
      <c r="E53" s="8">
        <v>90</v>
      </c>
      <c r="F53" s="7">
        <v>135581</v>
      </c>
    </row>
    <row r="54" spans="1:6" x14ac:dyDescent="0.25">
      <c r="A54" s="3"/>
      <c r="B54" s="129"/>
      <c r="C54" s="130" t="s">
        <v>11</v>
      </c>
      <c r="D54" s="131">
        <v>6477</v>
      </c>
      <c r="E54" s="8">
        <v>1156</v>
      </c>
      <c r="F54" s="7">
        <v>1153312</v>
      </c>
    </row>
    <row r="55" spans="1:6" x14ac:dyDescent="0.25">
      <c r="A55" s="3"/>
      <c r="B55" s="129"/>
      <c r="C55" s="130" t="s">
        <v>13</v>
      </c>
      <c r="D55" s="131">
        <v>6209</v>
      </c>
      <c r="E55" s="8">
        <v>1298</v>
      </c>
      <c r="F55" s="7">
        <v>881314</v>
      </c>
    </row>
    <row r="56" spans="1:6" x14ac:dyDescent="0.25">
      <c r="A56" s="3"/>
      <c r="B56" s="129"/>
      <c r="C56" s="130" t="s">
        <v>15</v>
      </c>
      <c r="D56" s="131">
        <v>1491</v>
      </c>
      <c r="E56" s="8">
        <v>369</v>
      </c>
      <c r="F56" s="7">
        <v>213293</v>
      </c>
    </row>
    <row r="57" spans="1:6" x14ac:dyDescent="0.25">
      <c r="A57" s="3"/>
      <c r="B57" s="129"/>
      <c r="C57" s="130" t="s">
        <v>16</v>
      </c>
      <c r="D57" s="131">
        <v>870</v>
      </c>
      <c r="E57" s="8">
        <v>242</v>
      </c>
      <c r="F57" s="7">
        <v>166716</v>
      </c>
    </row>
    <row r="58" spans="1:6" x14ac:dyDescent="0.25">
      <c r="A58" s="3"/>
      <c r="B58" s="124" t="s">
        <v>7</v>
      </c>
      <c r="C58" s="124" t="s">
        <v>3</v>
      </c>
      <c r="D58" s="127">
        <v>3</v>
      </c>
      <c r="E58" s="128">
        <v>1</v>
      </c>
      <c r="F58" s="135">
        <v>49255</v>
      </c>
    </row>
    <row r="59" spans="1:6" x14ac:dyDescent="0.25">
      <c r="A59" s="3"/>
      <c r="B59" s="129"/>
      <c r="C59" s="130" t="s">
        <v>12</v>
      </c>
      <c r="D59" s="131">
        <v>1</v>
      </c>
      <c r="E59" s="8">
        <v>1</v>
      </c>
      <c r="F59" s="7">
        <v>81925</v>
      </c>
    </row>
    <row r="60" spans="1:6" x14ac:dyDescent="0.25">
      <c r="A60" s="3"/>
      <c r="B60" s="129"/>
      <c r="C60" s="130" t="s">
        <v>14</v>
      </c>
      <c r="D60" s="131">
        <v>109</v>
      </c>
      <c r="E60" s="8">
        <v>12</v>
      </c>
      <c r="F60" s="7">
        <v>212124</v>
      </c>
    </row>
    <row r="61" spans="1:6" x14ac:dyDescent="0.25">
      <c r="A61" s="3"/>
      <c r="B61" s="129"/>
      <c r="C61" s="130" t="s">
        <v>8</v>
      </c>
      <c r="D61" s="131">
        <v>496</v>
      </c>
      <c r="E61" s="8">
        <v>71</v>
      </c>
      <c r="F61" s="7">
        <v>274752</v>
      </c>
    </row>
    <row r="62" spans="1:6" x14ac:dyDescent="0.25">
      <c r="A62" s="3"/>
      <c r="B62" s="129"/>
      <c r="C62" s="130" t="s">
        <v>9</v>
      </c>
      <c r="D62" s="131">
        <v>928</v>
      </c>
      <c r="E62" s="8">
        <v>105</v>
      </c>
      <c r="F62" s="7">
        <v>202653</v>
      </c>
    </row>
    <row r="63" spans="1:6" x14ac:dyDescent="0.25">
      <c r="A63" s="3"/>
      <c r="B63" s="129"/>
      <c r="C63" s="130" t="s">
        <v>10</v>
      </c>
      <c r="D63" s="131">
        <v>336</v>
      </c>
      <c r="E63" s="8">
        <v>78</v>
      </c>
      <c r="F63" s="7">
        <v>120041</v>
      </c>
    </row>
    <row r="64" spans="1:6" x14ac:dyDescent="0.25">
      <c r="A64" s="3"/>
      <c r="B64" s="129"/>
      <c r="C64" s="130" t="s">
        <v>11</v>
      </c>
      <c r="D64" s="131">
        <v>4395</v>
      </c>
      <c r="E64" s="8">
        <v>854</v>
      </c>
      <c r="F64" s="7">
        <v>1029016</v>
      </c>
    </row>
    <row r="65" spans="1:6" x14ac:dyDescent="0.25">
      <c r="A65" s="3"/>
      <c r="B65" s="129"/>
      <c r="C65" s="130" t="s">
        <v>13</v>
      </c>
      <c r="D65" s="131">
        <v>4139</v>
      </c>
      <c r="E65" s="8">
        <v>1004</v>
      </c>
      <c r="F65" s="7">
        <v>803271</v>
      </c>
    </row>
    <row r="66" spans="1:6" x14ac:dyDescent="0.25">
      <c r="A66" s="3"/>
      <c r="B66" s="129"/>
      <c r="C66" s="130" t="s">
        <v>15</v>
      </c>
      <c r="D66" s="131">
        <v>979</v>
      </c>
      <c r="E66" s="8">
        <v>287</v>
      </c>
      <c r="F66" s="7">
        <v>187965</v>
      </c>
    </row>
    <row r="67" spans="1:6" x14ac:dyDescent="0.25">
      <c r="A67" s="3"/>
      <c r="B67" s="129"/>
      <c r="C67" s="130" t="s">
        <v>16</v>
      </c>
      <c r="D67" s="131">
        <v>496</v>
      </c>
      <c r="E67" s="8">
        <v>163</v>
      </c>
      <c r="F67" s="7">
        <v>119484</v>
      </c>
    </row>
    <row r="68" spans="1:6" x14ac:dyDescent="0.25">
      <c r="A68" s="132">
        <v>2003</v>
      </c>
      <c r="B68" s="124" t="s">
        <v>4</v>
      </c>
      <c r="C68" s="124" t="s">
        <v>3</v>
      </c>
      <c r="D68" s="127">
        <v>0</v>
      </c>
      <c r="E68" s="128">
        <v>0</v>
      </c>
      <c r="F68" s="135">
        <v>10718</v>
      </c>
    </row>
    <row r="69" spans="1:6" x14ac:dyDescent="0.25">
      <c r="A69" s="3"/>
      <c r="B69" s="129"/>
      <c r="C69" s="130" t="s">
        <v>12</v>
      </c>
      <c r="D69" s="131">
        <v>12</v>
      </c>
      <c r="E69" s="8">
        <v>3</v>
      </c>
      <c r="F69" s="7">
        <v>62618</v>
      </c>
    </row>
    <row r="70" spans="1:6" x14ac:dyDescent="0.25">
      <c r="A70" s="3"/>
      <c r="B70" s="129"/>
      <c r="C70" s="130" t="s">
        <v>14</v>
      </c>
      <c r="D70" s="131">
        <v>46</v>
      </c>
      <c r="E70" s="8">
        <v>8</v>
      </c>
      <c r="F70" s="7">
        <v>183335</v>
      </c>
    </row>
    <row r="71" spans="1:6" x14ac:dyDescent="0.25">
      <c r="A71" s="3"/>
      <c r="B71" s="129"/>
      <c r="C71" s="130" t="s">
        <v>8</v>
      </c>
      <c r="D71" s="131">
        <v>472</v>
      </c>
      <c r="E71" s="8">
        <v>56</v>
      </c>
      <c r="F71" s="7">
        <v>251947</v>
      </c>
    </row>
    <row r="72" spans="1:6" x14ac:dyDescent="0.25">
      <c r="A72" s="3"/>
      <c r="B72" s="129"/>
      <c r="C72" s="130" t="s">
        <v>9</v>
      </c>
      <c r="D72" s="131">
        <v>408</v>
      </c>
      <c r="E72" s="8">
        <v>95</v>
      </c>
      <c r="F72" s="7">
        <v>192603</v>
      </c>
    </row>
    <row r="73" spans="1:6" x14ac:dyDescent="0.25">
      <c r="A73" s="3"/>
      <c r="B73" s="129"/>
      <c r="C73" s="130" t="s">
        <v>10</v>
      </c>
      <c r="D73" s="131">
        <v>487</v>
      </c>
      <c r="E73" s="8">
        <v>97</v>
      </c>
      <c r="F73" s="7">
        <v>126662</v>
      </c>
    </row>
    <row r="74" spans="1:6" x14ac:dyDescent="0.25">
      <c r="A74" s="3"/>
      <c r="B74" s="129"/>
      <c r="C74" s="130" t="s">
        <v>11</v>
      </c>
      <c r="D74" s="131">
        <v>6467</v>
      </c>
      <c r="E74" s="8">
        <v>1143</v>
      </c>
      <c r="F74" s="7">
        <v>1142927</v>
      </c>
    </row>
    <row r="75" spans="1:6" x14ac:dyDescent="0.25">
      <c r="A75" s="3"/>
      <c r="B75" s="129"/>
      <c r="C75" s="130" t="s">
        <v>13</v>
      </c>
      <c r="D75" s="131">
        <v>6662</v>
      </c>
      <c r="E75" s="8">
        <v>1297</v>
      </c>
      <c r="F75" s="7">
        <v>913449</v>
      </c>
    </row>
    <row r="76" spans="1:6" x14ac:dyDescent="0.25">
      <c r="A76" s="3"/>
      <c r="B76" s="129"/>
      <c r="C76" s="130" t="s">
        <v>15</v>
      </c>
      <c r="D76" s="131">
        <v>1300</v>
      </c>
      <c r="E76" s="8">
        <v>366</v>
      </c>
      <c r="F76" s="7">
        <v>215445</v>
      </c>
    </row>
    <row r="77" spans="1:6" x14ac:dyDescent="0.25">
      <c r="A77" s="3"/>
      <c r="B77" s="129"/>
      <c r="C77" s="130" t="s">
        <v>16</v>
      </c>
      <c r="D77" s="131">
        <v>824</v>
      </c>
      <c r="E77" s="8">
        <v>256</v>
      </c>
      <c r="F77" s="7">
        <v>180116</v>
      </c>
    </row>
    <row r="78" spans="1:6" x14ac:dyDescent="0.25">
      <c r="A78" s="3"/>
      <c r="B78" s="124" t="s">
        <v>7</v>
      </c>
      <c r="C78" s="124" t="s">
        <v>3</v>
      </c>
      <c r="D78" s="127">
        <v>2</v>
      </c>
      <c r="E78" s="128">
        <v>2</v>
      </c>
      <c r="F78" s="135">
        <v>49368</v>
      </c>
    </row>
    <row r="79" spans="1:6" x14ac:dyDescent="0.25">
      <c r="A79" s="3"/>
      <c r="B79" s="129"/>
      <c r="C79" s="130" t="s">
        <v>12</v>
      </c>
      <c r="D79" s="131">
        <v>11</v>
      </c>
      <c r="E79" s="8">
        <v>5</v>
      </c>
      <c r="F79" s="7">
        <v>103407</v>
      </c>
    </row>
    <row r="80" spans="1:6" x14ac:dyDescent="0.25">
      <c r="A80" s="3"/>
      <c r="B80" s="129"/>
      <c r="C80" s="130" t="s">
        <v>14</v>
      </c>
      <c r="D80" s="131">
        <v>61</v>
      </c>
      <c r="E80" s="8">
        <v>10</v>
      </c>
      <c r="F80" s="7">
        <v>197792</v>
      </c>
    </row>
    <row r="81" spans="1:6" x14ac:dyDescent="0.25">
      <c r="A81" s="3"/>
      <c r="B81" s="129"/>
      <c r="C81" s="130" t="s">
        <v>8</v>
      </c>
      <c r="D81" s="131">
        <v>432</v>
      </c>
      <c r="E81" s="8">
        <v>75</v>
      </c>
      <c r="F81" s="7">
        <v>261530</v>
      </c>
    </row>
    <row r="82" spans="1:6" x14ac:dyDescent="0.25">
      <c r="A82" s="3"/>
      <c r="B82" s="129"/>
      <c r="C82" s="130" t="s">
        <v>9</v>
      </c>
      <c r="D82" s="131">
        <v>689</v>
      </c>
      <c r="E82" s="8">
        <v>106</v>
      </c>
      <c r="F82" s="7">
        <v>207046</v>
      </c>
    </row>
    <row r="83" spans="1:6" x14ac:dyDescent="0.25">
      <c r="A83" s="3"/>
      <c r="B83" s="129"/>
      <c r="C83" s="130" t="s">
        <v>10</v>
      </c>
      <c r="D83" s="131">
        <v>410</v>
      </c>
      <c r="E83" s="8">
        <v>91</v>
      </c>
      <c r="F83" s="7">
        <v>119149</v>
      </c>
    </row>
    <row r="84" spans="1:6" x14ac:dyDescent="0.25">
      <c r="A84" s="3"/>
      <c r="B84" s="129"/>
      <c r="C84" s="130" t="s">
        <v>11</v>
      </c>
      <c r="D84" s="131">
        <v>4362</v>
      </c>
      <c r="E84" s="8">
        <v>840</v>
      </c>
      <c r="F84" s="7">
        <v>1020625</v>
      </c>
    </row>
    <row r="85" spans="1:6" x14ac:dyDescent="0.25">
      <c r="A85" s="3"/>
      <c r="B85" s="129"/>
      <c r="C85" s="130" t="s">
        <v>13</v>
      </c>
      <c r="D85" s="131">
        <v>4357</v>
      </c>
      <c r="E85" s="8">
        <v>1036</v>
      </c>
      <c r="F85" s="7">
        <v>829868</v>
      </c>
    </row>
    <row r="86" spans="1:6" x14ac:dyDescent="0.25">
      <c r="A86" s="3"/>
      <c r="B86" s="129"/>
      <c r="C86" s="130" t="s">
        <v>15</v>
      </c>
      <c r="D86" s="131">
        <v>875</v>
      </c>
      <c r="E86" s="8">
        <v>269</v>
      </c>
      <c r="F86" s="7">
        <v>189905</v>
      </c>
    </row>
    <row r="87" spans="1:6" x14ac:dyDescent="0.25">
      <c r="A87" s="3"/>
      <c r="B87" s="129"/>
      <c r="C87" s="130" t="s">
        <v>16</v>
      </c>
      <c r="D87" s="131">
        <v>472</v>
      </c>
      <c r="E87" s="8">
        <v>153</v>
      </c>
      <c r="F87" s="7">
        <v>121446</v>
      </c>
    </row>
    <row r="88" spans="1:6" x14ac:dyDescent="0.25">
      <c r="A88" s="132">
        <v>2004</v>
      </c>
      <c r="B88" s="124" t="s">
        <v>4</v>
      </c>
      <c r="C88" s="124" t="s">
        <v>3</v>
      </c>
      <c r="D88" s="127">
        <v>44</v>
      </c>
      <c r="E88" s="128">
        <v>32</v>
      </c>
      <c r="F88" s="135">
        <v>234555</v>
      </c>
    </row>
    <row r="89" spans="1:6" x14ac:dyDescent="0.25">
      <c r="A89" s="3"/>
      <c r="B89" s="129"/>
      <c r="C89" s="130" t="s">
        <v>12</v>
      </c>
      <c r="D89" s="131">
        <v>94</v>
      </c>
      <c r="E89" s="8">
        <v>40</v>
      </c>
      <c r="F89" s="7">
        <v>392062</v>
      </c>
    </row>
    <row r="90" spans="1:6" x14ac:dyDescent="0.25">
      <c r="A90" s="3"/>
      <c r="B90" s="129"/>
      <c r="C90" s="130" t="s">
        <v>14</v>
      </c>
      <c r="D90" s="131">
        <v>568</v>
      </c>
      <c r="E90" s="8">
        <v>107</v>
      </c>
      <c r="F90" s="7">
        <v>714160</v>
      </c>
    </row>
    <row r="91" spans="1:6" x14ac:dyDescent="0.25">
      <c r="A91" s="3"/>
      <c r="B91" s="129"/>
      <c r="C91" s="130" t="s">
        <v>8</v>
      </c>
      <c r="D91" s="131">
        <v>2217</v>
      </c>
      <c r="E91" s="8">
        <v>365</v>
      </c>
      <c r="F91" s="7">
        <v>916522</v>
      </c>
    </row>
    <row r="92" spans="1:6" x14ac:dyDescent="0.25">
      <c r="A92" s="3"/>
      <c r="B92" s="129"/>
      <c r="C92" s="130" t="s">
        <v>9</v>
      </c>
      <c r="D92" s="131">
        <v>3416</v>
      </c>
      <c r="E92" s="8">
        <v>624</v>
      </c>
      <c r="F92" s="7">
        <v>731777</v>
      </c>
    </row>
    <row r="93" spans="1:6" x14ac:dyDescent="0.25">
      <c r="A93" s="3"/>
      <c r="B93" s="129"/>
      <c r="C93" s="130" t="s">
        <v>10</v>
      </c>
      <c r="D93" s="131">
        <v>3053</v>
      </c>
      <c r="E93" s="8">
        <v>606</v>
      </c>
      <c r="F93" s="7">
        <v>459074</v>
      </c>
    </row>
    <row r="94" spans="1:6" x14ac:dyDescent="0.25">
      <c r="A94" s="3"/>
      <c r="B94" s="129"/>
      <c r="C94" s="130" t="s">
        <v>11</v>
      </c>
      <c r="D94" s="131">
        <v>40402</v>
      </c>
      <c r="E94" s="8">
        <v>7883</v>
      </c>
      <c r="F94" s="7">
        <v>4351979</v>
      </c>
    </row>
    <row r="95" spans="1:6" x14ac:dyDescent="0.25">
      <c r="A95" s="3"/>
      <c r="B95" s="129"/>
      <c r="C95" s="130" t="s">
        <v>13</v>
      </c>
      <c r="D95" s="131">
        <v>36843</v>
      </c>
      <c r="E95" s="8">
        <v>8061</v>
      </c>
      <c r="F95" s="7">
        <v>3808767</v>
      </c>
    </row>
    <row r="96" spans="1:6" x14ac:dyDescent="0.25">
      <c r="A96" s="3"/>
      <c r="B96" s="129"/>
      <c r="C96" s="130" t="s">
        <v>15</v>
      </c>
      <c r="D96" s="131">
        <v>6461</v>
      </c>
      <c r="E96" s="8">
        <v>1819</v>
      </c>
      <c r="F96" s="7">
        <v>844803</v>
      </c>
    </row>
    <row r="97" spans="1:6" x14ac:dyDescent="0.25">
      <c r="A97" s="3"/>
      <c r="B97" s="129"/>
      <c r="C97" s="130" t="s">
        <v>16</v>
      </c>
      <c r="D97" s="131">
        <v>4139</v>
      </c>
      <c r="E97" s="8">
        <v>1414</v>
      </c>
      <c r="F97" s="7">
        <v>868297</v>
      </c>
    </row>
    <row r="98" spans="1:6" x14ac:dyDescent="0.25">
      <c r="A98" s="3"/>
      <c r="B98" s="124" t="s">
        <v>7</v>
      </c>
      <c r="C98" s="124" t="s">
        <v>3</v>
      </c>
      <c r="D98" s="127">
        <v>95</v>
      </c>
      <c r="E98" s="128">
        <v>31</v>
      </c>
      <c r="F98" s="135">
        <v>210345</v>
      </c>
    </row>
    <row r="99" spans="1:6" x14ac:dyDescent="0.25">
      <c r="A99" s="3"/>
      <c r="B99" s="129"/>
      <c r="C99" s="130" t="s">
        <v>12</v>
      </c>
      <c r="D99" s="131">
        <v>104</v>
      </c>
      <c r="E99" s="8">
        <v>36</v>
      </c>
      <c r="F99" s="7">
        <v>435424</v>
      </c>
    </row>
    <row r="100" spans="1:6" x14ac:dyDescent="0.25">
      <c r="A100" s="3"/>
      <c r="B100" s="129"/>
      <c r="C100" s="130" t="s">
        <v>14</v>
      </c>
      <c r="D100" s="131">
        <v>547</v>
      </c>
      <c r="E100" s="8">
        <v>113</v>
      </c>
      <c r="F100" s="7">
        <v>724456</v>
      </c>
    </row>
    <row r="101" spans="1:6" x14ac:dyDescent="0.25">
      <c r="A101" s="3"/>
      <c r="B101" s="129"/>
      <c r="C101" s="130" t="s">
        <v>8</v>
      </c>
      <c r="D101" s="131">
        <v>3039</v>
      </c>
      <c r="E101" s="8">
        <v>511</v>
      </c>
      <c r="F101" s="7">
        <v>952191</v>
      </c>
    </row>
    <row r="102" spans="1:6" x14ac:dyDescent="0.25">
      <c r="A102" s="3"/>
      <c r="B102" s="129"/>
      <c r="C102" s="130" t="s">
        <v>9</v>
      </c>
      <c r="D102" s="131">
        <v>4372</v>
      </c>
      <c r="E102" s="8">
        <v>744</v>
      </c>
      <c r="F102" s="7">
        <v>763949</v>
      </c>
    </row>
    <row r="103" spans="1:6" x14ac:dyDescent="0.25">
      <c r="A103" s="3"/>
      <c r="B103" s="129"/>
      <c r="C103" s="130" t="s">
        <v>10</v>
      </c>
      <c r="D103" s="131">
        <v>2806</v>
      </c>
      <c r="E103" s="8">
        <v>595</v>
      </c>
      <c r="F103" s="7">
        <v>443643</v>
      </c>
    </row>
    <row r="104" spans="1:6" x14ac:dyDescent="0.25">
      <c r="A104" s="3"/>
      <c r="B104" s="129"/>
      <c r="C104" s="130" t="s">
        <v>11</v>
      </c>
      <c r="D104" s="131">
        <v>27738</v>
      </c>
      <c r="E104" s="8">
        <v>6082</v>
      </c>
      <c r="F104" s="7">
        <v>4075173</v>
      </c>
    </row>
    <row r="105" spans="1:6" x14ac:dyDescent="0.25">
      <c r="A105" s="3"/>
      <c r="B105" s="129"/>
      <c r="C105" s="130" t="s">
        <v>13</v>
      </c>
      <c r="D105" s="131">
        <v>26253</v>
      </c>
      <c r="E105" s="8">
        <v>6474</v>
      </c>
      <c r="F105" s="7">
        <v>3501618</v>
      </c>
    </row>
    <row r="106" spans="1:6" x14ac:dyDescent="0.25">
      <c r="A106" s="3"/>
      <c r="B106" s="129"/>
      <c r="C106" s="130" t="s">
        <v>15</v>
      </c>
      <c r="D106" s="131">
        <v>4895</v>
      </c>
      <c r="E106" s="8">
        <v>1410</v>
      </c>
      <c r="F106" s="7">
        <v>742987</v>
      </c>
    </row>
    <row r="107" spans="1:6" x14ac:dyDescent="0.25">
      <c r="A107" s="3"/>
      <c r="B107" s="129"/>
      <c r="C107" s="130" t="s">
        <v>16</v>
      </c>
      <c r="D107" s="131">
        <v>2436</v>
      </c>
      <c r="E107" s="8">
        <v>827</v>
      </c>
      <c r="F107" s="7">
        <v>526411</v>
      </c>
    </row>
    <row r="108" spans="1:6" x14ac:dyDescent="0.25">
      <c r="A108" s="132">
        <v>2005</v>
      </c>
      <c r="B108" s="124" t="s">
        <v>4</v>
      </c>
      <c r="C108" s="124" t="s">
        <v>3</v>
      </c>
      <c r="D108" s="127">
        <v>60</v>
      </c>
      <c r="E108" s="128">
        <v>54</v>
      </c>
      <c r="F108" s="135">
        <v>224045</v>
      </c>
    </row>
    <row r="109" spans="1:6" x14ac:dyDescent="0.25">
      <c r="A109" s="3"/>
      <c r="B109" s="129"/>
      <c r="C109" s="130" t="s">
        <v>12</v>
      </c>
      <c r="D109" s="131">
        <v>120</v>
      </c>
      <c r="E109" s="8">
        <v>59</v>
      </c>
      <c r="F109" s="7">
        <v>366374</v>
      </c>
    </row>
    <row r="110" spans="1:6" x14ac:dyDescent="0.25">
      <c r="A110" s="3"/>
      <c r="B110" s="129"/>
      <c r="C110" s="130" t="s">
        <v>14</v>
      </c>
      <c r="D110" s="131">
        <v>582</v>
      </c>
      <c r="E110" s="8">
        <v>140</v>
      </c>
      <c r="F110" s="7">
        <v>795508</v>
      </c>
    </row>
    <row r="111" spans="1:6" x14ac:dyDescent="0.25">
      <c r="A111" s="3"/>
      <c r="B111" s="129"/>
      <c r="C111" s="130" t="s">
        <v>8</v>
      </c>
      <c r="D111" s="131">
        <v>2423</v>
      </c>
      <c r="E111" s="8">
        <v>423</v>
      </c>
      <c r="F111" s="7">
        <v>944829</v>
      </c>
    </row>
    <row r="112" spans="1:6" x14ac:dyDescent="0.25">
      <c r="A112" s="3"/>
      <c r="B112" s="129"/>
      <c r="C112" s="130" t="s">
        <v>9</v>
      </c>
      <c r="D112" s="131">
        <v>3944</v>
      </c>
      <c r="E112" s="8">
        <v>693</v>
      </c>
      <c r="F112" s="7">
        <v>784452</v>
      </c>
    </row>
    <row r="113" spans="1:6" x14ac:dyDescent="0.25">
      <c r="A113" s="3"/>
      <c r="B113" s="129"/>
      <c r="C113" s="130" t="s">
        <v>10</v>
      </c>
      <c r="D113" s="131">
        <v>3163</v>
      </c>
      <c r="E113" s="8">
        <v>680</v>
      </c>
      <c r="F113" s="7">
        <v>491227</v>
      </c>
    </row>
    <row r="114" spans="1:6" x14ac:dyDescent="0.25">
      <c r="A114" s="3"/>
      <c r="B114" s="129"/>
      <c r="C114" s="130" t="s">
        <v>11</v>
      </c>
      <c r="D114" s="131">
        <v>41646</v>
      </c>
      <c r="E114" s="8">
        <v>8459</v>
      </c>
      <c r="F114" s="7">
        <v>4545257</v>
      </c>
    </row>
    <row r="115" spans="1:6" x14ac:dyDescent="0.25">
      <c r="A115" s="3"/>
      <c r="B115" s="129"/>
      <c r="C115" s="130" t="s">
        <v>13</v>
      </c>
      <c r="D115" s="131">
        <v>39150</v>
      </c>
      <c r="E115" s="8">
        <v>9040</v>
      </c>
      <c r="F115" s="7">
        <v>4063157</v>
      </c>
    </row>
    <row r="116" spans="1:6" x14ac:dyDescent="0.25">
      <c r="A116" s="3"/>
      <c r="B116" s="129"/>
      <c r="C116" s="130" t="s">
        <v>15</v>
      </c>
      <c r="D116" s="131">
        <v>7098</v>
      </c>
      <c r="E116" s="8">
        <v>1936</v>
      </c>
      <c r="F116" s="7">
        <v>861646</v>
      </c>
    </row>
    <row r="117" spans="1:6" x14ac:dyDescent="0.25">
      <c r="A117" s="3"/>
      <c r="B117" s="129"/>
      <c r="C117" s="130" t="s">
        <v>16</v>
      </c>
      <c r="D117" s="131">
        <v>4194</v>
      </c>
      <c r="E117" s="8">
        <v>1401</v>
      </c>
      <c r="F117" s="7">
        <v>877925</v>
      </c>
    </row>
    <row r="118" spans="1:6" x14ac:dyDescent="0.25">
      <c r="A118" s="3"/>
      <c r="B118" s="124" t="s">
        <v>7</v>
      </c>
      <c r="C118" s="124" t="s">
        <v>3</v>
      </c>
      <c r="D118" s="127">
        <v>74</v>
      </c>
      <c r="E118" s="128">
        <v>57</v>
      </c>
      <c r="F118" s="135">
        <v>275426</v>
      </c>
    </row>
    <row r="119" spans="1:6" x14ac:dyDescent="0.25">
      <c r="A119" s="3"/>
      <c r="B119" s="129"/>
      <c r="C119" s="130" t="s">
        <v>12</v>
      </c>
      <c r="D119" s="131">
        <v>492</v>
      </c>
      <c r="E119" s="8">
        <v>66</v>
      </c>
      <c r="F119" s="7">
        <v>390240</v>
      </c>
    </row>
    <row r="120" spans="1:6" x14ac:dyDescent="0.25">
      <c r="A120" s="3"/>
      <c r="B120" s="129"/>
      <c r="C120" s="130" t="s">
        <v>14</v>
      </c>
      <c r="D120" s="131">
        <v>585</v>
      </c>
      <c r="E120" s="8">
        <v>143</v>
      </c>
      <c r="F120" s="7">
        <v>758375</v>
      </c>
    </row>
    <row r="121" spans="1:6" x14ac:dyDescent="0.25">
      <c r="A121" s="3"/>
      <c r="B121" s="129"/>
      <c r="C121" s="130" t="s">
        <v>8</v>
      </c>
      <c r="D121" s="131">
        <v>3296</v>
      </c>
      <c r="E121" s="8">
        <v>534</v>
      </c>
      <c r="F121" s="7">
        <v>978710</v>
      </c>
    </row>
    <row r="122" spans="1:6" x14ac:dyDescent="0.25">
      <c r="A122" s="3"/>
      <c r="B122" s="129"/>
      <c r="C122" s="130" t="s">
        <v>9</v>
      </c>
      <c r="D122" s="131">
        <v>4891</v>
      </c>
      <c r="E122" s="8">
        <v>856</v>
      </c>
      <c r="F122" s="7">
        <v>810964</v>
      </c>
    </row>
    <row r="123" spans="1:6" x14ac:dyDescent="0.25">
      <c r="A123" s="3"/>
      <c r="B123" s="129"/>
      <c r="C123" s="130" t="s">
        <v>10</v>
      </c>
      <c r="D123" s="131">
        <v>3432</v>
      </c>
      <c r="E123" s="8">
        <v>704</v>
      </c>
      <c r="F123" s="7">
        <v>477331</v>
      </c>
    </row>
    <row r="124" spans="1:6" x14ac:dyDescent="0.25">
      <c r="A124" s="3"/>
      <c r="B124" s="129"/>
      <c r="C124" s="130" t="s">
        <v>11</v>
      </c>
      <c r="D124" s="131">
        <v>30655</v>
      </c>
      <c r="E124" s="8">
        <v>6692</v>
      </c>
      <c r="F124" s="7">
        <v>4268203</v>
      </c>
    </row>
    <row r="125" spans="1:6" x14ac:dyDescent="0.25">
      <c r="A125" s="3"/>
      <c r="B125" s="129"/>
      <c r="C125" s="130" t="s">
        <v>13</v>
      </c>
      <c r="D125" s="131">
        <v>29346</v>
      </c>
      <c r="E125" s="8">
        <v>7189</v>
      </c>
      <c r="F125" s="7">
        <v>3740225</v>
      </c>
    </row>
    <row r="126" spans="1:6" x14ac:dyDescent="0.25">
      <c r="A126" s="3"/>
      <c r="B126" s="129"/>
      <c r="C126" s="130" t="s">
        <v>15</v>
      </c>
      <c r="D126" s="131">
        <v>5214</v>
      </c>
      <c r="E126" s="8">
        <v>1459</v>
      </c>
      <c r="F126" s="7">
        <v>765482</v>
      </c>
    </row>
    <row r="127" spans="1:6" x14ac:dyDescent="0.25">
      <c r="A127" s="3"/>
      <c r="B127" s="129"/>
      <c r="C127" s="130" t="s">
        <v>16</v>
      </c>
      <c r="D127" s="131">
        <v>2752</v>
      </c>
      <c r="E127" s="8">
        <v>869</v>
      </c>
      <c r="F127" s="7">
        <v>532316</v>
      </c>
    </row>
    <row r="128" spans="1:6" x14ac:dyDescent="0.25">
      <c r="A128" s="132">
        <v>2006</v>
      </c>
      <c r="B128" s="124" t="s">
        <v>4</v>
      </c>
      <c r="C128" s="124" t="s">
        <v>3</v>
      </c>
      <c r="D128" s="127">
        <v>54</v>
      </c>
      <c r="E128" s="128">
        <v>44</v>
      </c>
      <c r="F128" s="135">
        <v>234813</v>
      </c>
    </row>
    <row r="129" spans="1:6" x14ac:dyDescent="0.25">
      <c r="A129" s="3"/>
      <c r="B129" s="129"/>
      <c r="C129" s="130" t="s">
        <v>12</v>
      </c>
      <c r="D129" s="131">
        <v>101</v>
      </c>
      <c r="E129" s="8">
        <v>49</v>
      </c>
      <c r="F129" s="7">
        <v>375319</v>
      </c>
    </row>
    <row r="130" spans="1:6" x14ac:dyDescent="0.25">
      <c r="A130" s="3"/>
      <c r="B130" s="129"/>
      <c r="C130" s="130" t="s">
        <v>14</v>
      </c>
      <c r="D130" s="131">
        <v>576</v>
      </c>
      <c r="E130" s="8">
        <v>131</v>
      </c>
      <c r="F130" s="7">
        <v>834444</v>
      </c>
    </row>
    <row r="131" spans="1:6" x14ac:dyDescent="0.25">
      <c r="A131" s="3"/>
      <c r="B131" s="129"/>
      <c r="C131" s="130" t="s">
        <v>8</v>
      </c>
      <c r="D131" s="131">
        <v>2497</v>
      </c>
      <c r="E131" s="8">
        <v>422</v>
      </c>
      <c r="F131" s="7">
        <v>967321</v>
      </c>
    </row>
    <row r="132" spans="1:6" x14ac:dyDescent="0.25">
      <c r="A132" s="3"/>
      <c r="B132" s="129"/>
      <c r="C132" s="130" t="s">
        <v>9</v>
      </c>
      <c r="D132" s="131">
        <v>4390</v>
      </c>
      <c r="E132" s="8">
        <v>784</v>
      </c>
      <c r="F132" s="7">
        <v>827234</v>
      </c>
    </row>
    <row r="133" spans="1:6" x14ac:dyDescent="0.25">
      <c r="A133" s="3"/>
      <c r="B133" s="129"/>
      <c r="C133" s="130" t="s">
        <v>10</v>
      </c>
      <c r="D133" s="131">
        <v>3490</v>
      </c>
      <c r="E133" s="8">
        <v>746</v>
      </c>
      <c r="F133" s="7">
        <v>516456</v>
      </c>
    </row>
    <row r="134" spans="1:6" x14ac:dyDescent="0.25">
      <c r="A134" s="3"/>
      <c r="B134" s="129"/>
      <c r="C134" s="130" t="s">
        <v>11</v>
      </c>
      <c r="D134" s="131">
        <v>45905</v>
      </c>
      <c r="E134" s="8">
        <v>9412</v>
      </c>
      <c r="F134" s="7">
        <v>4675052</v>
      </c>
    </row>
    <row r="135" spans="1:6" x14ac:dyDescent="0.25">
      <c r="A135" s="3"/>
      <c r="B135" s="129"/>
      <c r="C135" s="130" t="s">
        <v>13</v>
      </c>
      <c r="D135" s="131">
        <v>43054</v>
      </c>
      <c r="E135" s="8">
        <v>9951</v>
      </c>
      <c r="F135" s="7">
        <v>4259512</v>
      </c>
    </row>
    <row r="136" spans="1:6" x14ac:dyDescent="0.25">
      <c r="A136" s="3"/>
      <c r="B136" s="129"/>
      <c r="C136" s="130" t="s">
        <v>15</v>
      </c>
      <c r="D136" s="131">
        <v>7956</v>
      </c>
      <c r="E136" s="8">
        <v>2146</v>
      </c>
      <c r="F136" s="7">
        <v>851781</v>
      </c>
    </row>
    <row r="137" spans="1:6" x14ac:dyDescent="0.25">
      <c r="A137" s="3"/>
      <c r="B137" s="129"/>
      <c r="C137" s="130" t="s">
        <v>16</v>
      </c>
      <c r="D137" s="131">
        <v>4785</v>
      </c>
      <c r="E137" s="8">
        <v>1524</v>
      </c>
      <c r="F137" s="7">
        <v>857577</v>
      </c>
    </row>
    <row r="138" spans="1:6" x14ac:dyDescent="0.25">
      <c r="A138" s="3"/>
      <c r="B138" s="124" t="s">
        <v>7</v>
      </c>
      <c r="C138" s="124" t="s">
        <v>3</v>
      </c>
      <c r="D138" s="127">
        <v>68</v>
      </c>
      <c r="E138" s="128">
        <v>53</v>
      </c>
      <c r="F138" s="135">
        <v>248166</v>
      </c>
    </row>
    <row r="139" spans="1:6" x14ac:dyDescent="0.25">
      <c r="A139" s="3"/>
      <c r="B139" s="129"/>
      <c r="C139" s="130" t="s">
        <v>12</v>
      </c>
      <c r="D139" s="131">
        <v>222</v>
      </c>
      <c r="E139" s="8">
        <v>75</v>
      </c>
      <c r="F139" s="7">
        <v>468269</v>
      </c>
    </row>
    <row r="140" spans="1:6" x14ac:dyDescent="0.25">
      <c r="A140" s="3"/>
      <c r="B140" s="129"/>
      <c r="C140" s="130" t="s">
        <v>14</v>
      </c>
      <c r="D140" s="131">
        <v>923</v>
      </c>
      <c r="E140" s="8">
        <v>171</v>
      </c>
      <c r="F140" s="7">
        <v>876485</v>
      </c>
    </row>
    <row r="141" spans="1:6" x14ac:dyDescent="0.25">
      <c r="A141" s="3"/>
      <c r="B141" s="129"/>
      <c r="C141" s="130" t="s">
        <v>8</v>
      </c>
      <c r="D141" s="131">
        <v>3326</v>
      </c>
      <c r="E141" s="8">
        <v>563</v>
      </c>
      <c r="F141" s="7">
        <v>996797</v>
      </c>
    </row>
    <row r="142" spans="1:6" x14ac:dyDescent="0.25">
      <c r="A142" s="3"/>
      <c r="B142" s="129"/>
      <c r="C142" s="130" t="s">
        <v>9</v>
      </c>
      <c r="D142" s="131">
        <v>5679</v>
      </c>
      <c r="E142" s="8">
        <v>966</v>
      </c>
      <c r="F142" s="7">
        <v>863550</v>
      </c>
    </row>
    <row r="143" spans="1:6" x14ac:dyDescent="0.25">
      <c r="A143" s="3"/>
      <c r="B143" s="129"/>
      <c r="C143" s="130" t="s">
        <v>10</v>
      </c>
      <c r="D143" s="131">
        <v>4010</v>
      </c>
      <c r="E143" s="8">
        <v>786</v>
      </c>
      <c r="F143" s="7">
        <v>509090</v>
      </c>
    </row>
    <row r="144" spans="1:6" x14ac:dyDescent="0.25">
      <c r="A144" s="3"/>
      <c r="B144" s="129"/>
      <c r="C144" s="130" t="s">
        <v>11</v>
      </c>
      <c r="D144" s="131">
        <v>34294</v>
      </c>
      <c r="E144" s="8">
        <v>7379</v>
      </c>
      <c r="F144" s="7">
        <v>4413844</v>
      </c>
    </row>
    <row r="145" spans="1:6" x14ac:dyDescent="0.25">
      <c r="A145" s="3"/>
      <c r="B145" s="129"/>
      <c r="C145" s="130" t="s">
        <v>13</v>
      </c>
      <c r="D145" s="131">
        <v>32893</v>
      </c>
      <c r="E145" s="8">
        <v>7952</v>
      </c>
      <c r="F145" s="7">
        <v>3939793</v>
      </c>
    </row>
    <row r="146" spans="1:6" x14ac:dyDescent="0.25">
      <c r="A146" s="3"/>
      <c r="B146" s="129"/>
      <c r="C146" s="130" t="s">
        <v>15</v>
      </c>
      <c r="D146" s="131">
        <v>6086</v>
      </c>
      <c r="E146" s="8">
        <v>1651</v>
      </c>
      <c r="F146" s="7">
        <v>762551</v>
      </c>
    </row>
    <row r="147" spans="1:6" x14ac:dyDescent="0.25">
      <c r="A147" s="3"/>
      <c r="B147" s="129"/>
      <c r="C147" s="130" t="s">
        <v>16</v>
      </c>
      <c r="D147" s="131">
        <v>2835</v>
      </c>
      <c r="E147" s="8">
        <v>940</v>
      </c>
      <c r="F147" s="7">
        <v>542103</v>
      </c>
    </row>
    <row r="148" spans="1:6" x14ac:dyDescent="0.25">
      <c r="A148" s="132">
        <v>2007</v>
      </c>
      <c r="B148" s="124" t="s">
        <v>4</v>
      </c>
      <c r="C148" s="124" t="s">
        <v>3</v>
      </c>
      <c r="D148" s="127">
        <v>94</v>
      </c>
      <c r="E148" s="128">
        <v>58</v>
      </c>
      <c r="F148" s="135">
        <v>284105</v>
      </c>
    </row>
    <row r="149" spans="1:6" x14ac:dyDescent="0.25">
      <c r="A149" s="3"/>
      <c r="B149" s="129"/>
      <c r="C149" s="130" t="s">
        <v>12</v>
      </c>
      <c r="D149" s="131">
        <v>171</v>
      </c>
      <c r="E149" s="8">
        <v>56</v>
      </c>
      <c r="F149" s="7">
        <v>471390</v>
      </c>
    </row>
    <row r="150" spans="1:6" x14ac:dyDescent="0.25">
      <c r="A150" s="3"/>
      <c r="B150" s="129"/>
      <c r="C150" s="130" t="s">
        <v>14</v>
      </c>
      <c r="D150" s="131">
        <v>776</v>
      </c>
      <c r="E150" s="8">
        <v>176</v>
      </c>
      <c r="F150" s="7">
        <v>880094</v>
      </c>
    </row>
    <row r="151" spans="1:6" x14ac:dyDescent="0.25">
      <c r="A151" s="3"/>
      <c r="B151" s="129"/>
      <c r="C151" s="130" t="s">
        <v>8</v>
      </c>
      <c r="D151" s="131">
        <v>3414</v>
      </c>
      <c r="E151" s="8">
        <v>533</v>
      </c>
      <c r="F151" s="7">
        <v>1008893</v>
      </c>
    </row>
    <row r="152" spans="1:6" x14ac:dyDescent="0.25">
      <c r="A152" s="3"/>
      <c r="B152" s="129"/>
      <c r="C152" s="130" t="s">
        <v>9</v>
      </c>
      <c r="D152" s="131">
        <v>6038</v>
      </c>
      <c r="E152" s="8">
        <v>957</v>
      </c>
      <c r="F152" s="7">
        <v>888010</v>
      </c>
    </row>
    <row r="153" spans="1:6" x14ac:dyDescent="0.25">
      <c r="A153" s="3"/>
      <c r="B153" s="129"/>
      <c r="C153" s="130" t="s">
        <v>10</v>
      </c>
      <c r="D153" s="131">
        <v>4761</v>
      </c>
      <c r="E153" s="8">
        <v>917</v>
      </c>
      <c r="F153" s="7">
        <v>543858</v>
      </c>
    </row>
    <row r="154" spans="1:6" x14ac:dyDescent="0.25">
      <c r="A154" s="3"/>
      <c r="B154" s="129"/>
      <c r="C154" s="130" t="s">
        <v>11</v>
      </c>
      <c r="D154" s="131">
        <v>60358</v>
      </c>
      <c r="E154" s="8">
        <v>11279</v>
      </c>
      <c r="F154" s="7">
        <v>4934677</v>
      </c>
    </row>
    <row r="155" spans="1:6" x14ac:dyDescent="0.25">
      <c r="A155" s="3"/>
      <c r="B155" s="129"/>
      <c r="C155" s="130" t="s">
        <v>13</v>
      </c>
      <c r="D155" s="131">
        <v>57380</v>
      </c>
      <c r="E155" s="8">
        <v>12414</v>
      </c>
      <c r="F155" s="7">
        <v>4587537</v>
      </c>
    </row>
    <row r="156" spans="1:6" x14ac:dyDescent="0.25">
      <c r="A156" s="3"/>
      <c r="B156" s="129"/>
      <c r="C156" s="130" t="s">
        <v>15</v>
      </c>
      <c r="D156" s="131">
        <v>12256</v>
      </c>
      <c r="E156" s="8">
        <v>3075</v>
      </c>
      <c r="F156" s="7">
        <v>890482</v>
      </c>
    </row>
    <row r="157" spans="1:6" x14ac:dyDescent="0.25">
      <c r="A157" s="3"/>
      <c r="B157" s="129"/>
      <c r="C157" s="130" t="s">
        <v>16</v>
      </c>
      <c r="D157" s="131">
        <v>6885</v>
      </c>
      <c r="E157" s="8">
        <v>2057</v>
      </c>
      <c r="F157" s="7">
        <v>882279</v>
      </c>
    </row>
    <row r="158" spans="1:6" x14ac:dyDescent="0.25">
      <c r="A158" s="3"/>
      <c r="B158" s="124" t="s">
        <v>7</v>
      </c>
      <c r="C158" s="124" t="s">
        <v>3</v>
      </c>
      <c r="D158" s="127">
        <v>72</v>
      </c>
      <c r="E158" s="128">
        <v>51</v>
      </c>
      <c r="F158" s="135">
        <v>272799</v>
      </c>
    </row>
    <row r="159" spans="1:6" x14ac:dyDescent="0.25">
      <c r="A159" s="3"/>
      <c r="B159" s="129"/>
      <c r="C159" s="130" t="s">
        <v>12</v>
      </c>
      <c r="D159" s="131">
        <v>154</v>
      </c>
      <c r="E159" s="8">
        <v>67</v>
      </c>
      <c r="F159" s="7">
        <v>495802</v>
      </c>
    </row>
    <row r="160" spans="1:6" x14ac:dyDescent="0.25">
      <c r="A160" s="3"/>
      <c r="B160" s="129"/>
      <c r="C160" s="130" t="s">
        <v>14</v>
      </c>
      <c r="D160" s="131">
        <v>1126</v>
      </c>
      <c r="E160" s="8">
        <v>196</v>
      </c>
      <c r="F160" s="7">
        <v>927293</v>
      </c>
    </row>
    <row r="161" spans="1:6" x14ac:dyDescent="0.25">
      <c r="A161" s="3"/>
      <c r="B161" s="129"/>
      <c r="C161" s="130" t="s">
        <v>8</v>
      </c>
      <c r="D161" s="131">
        <v>5072</v>
      </c>
      <c r="E161" s="8">
        <v>732</v>
      </c>
      <c r="F161" s="7">
        <v>1046590</v>
      </c>
    </row>
    <row r="162" spans="1:6" x14ac:dyDescent="0.25">
      <c r="A162" s="3"/>
      <c r="B162" s="129"/>
      <c r="C162" s="130" t="s">
        <v>9</v>
      </c>
      <c r="D162" s="131">
        <v>7528</v>
      </c>
      <c r="E162" s="8">
        <v>1180</v>
      </c>
      <c r="F162" s="7">
        <v>927032</v>
      </c>
    </row>
    <row r="163" spans="1:6" x14ac:dyDescent="0.25">
      <c r="A163" s="3"/>
      <c r="B163" s="129"/>
      <c r="C163" s="130" t="s">
        <v>10</v>
      </c>
      <c r="D163" s="131">
        <v>5051</v>
      </c>
      <c r="E163" s="8">
        <v>972</v>
      </c>
      <c r="F163" s="7">
        <v>541420</v>
      </c>
    </row>
    <row r="164" spans="1:6" x14ac:dyDescent="0.25">
      <c r="A164" s="3"/>
      <c r="B164" s="129"/>
      <c r="C164" s="130" t="s">
        <v>11</v>
      </c>
      <c r="D164" s="131">
        <v>44443</v>
      </c>
      <c r="E164" s="8">
        <v>8914</v>
      </c>
      <c r="F164" s="7">
        <v>4660267</v>
      </c>
    </row>
    <row r="165" spans="1:6" x14ac:dyDescent="0.25">
      <c r="A165" s="3"/>
      <c r="B165" s="129"/>
      <c r="C165" s="130" t="s">
        <v>13</v>
      </c>
      <c r="D165" s="131">
        <v>43207</v>
      </c>
      <c r="E165" s="8">
        <v>9781</v>
      </c>
      <c r="F165" s="7">
        <v>4246309</v>
      </c>
    </row>
    <row r="166" spans="1:6" x14ac:dyDescent="0.25">
      <c r="A166" s="3"/>
      <c r="B166" s="129"/>
      <c r="C166" s="130" t="s">
        <v>15</v>
      </c>
      <c r="D166" s="131">
        <v>8870</v>
      </c>
      <c r="E166" s="8">
        <v>2301</v>
      </c>
      <c r="F166" s="7">
        <v>804321</v>
      </c>
    </row>
    <row r="167" spans="1:6" x14ac:dyDescent="0.25">
      <c r="A167" s="3"/>
      <c r="B167" s="129"/>
      <c r="C167" s="130" t="s">
        <v>16</v>
      </c>
      <c r="D167" s="131">
        <v>4098</v>
      </c>
      <c r="E167" s="8">
        <v>1252</v>
      </c>
      <c r="F167" s="7">
        <v>566044</v>
      </c>
    </row>
    <row r="168" spans="1:6" x14ac:dyDescent="0.25">
      <c r="A168" s="132">
        <v>2008</v>
      </c>
      <c r="B168" s="124" t="s">
        <v>4</v>
      </c>
      <c r="C168" s="124" t="s">
        <v>3</v>
      </c>
      <c r="D168" s="127">
        <v>49</v>
      </c>
      <c r="E168" s="128">
        <v>21</v>
      </c>
      <c r="F168" s="135">
        <v>275071</v>
      </c>
    </row>
    <row r="169" spans="1:6" x14ac:dyDescent="0.25">
      <c r="A169" s="3"/>
      <c r="B169" s="129"/>
      <c r="C169" s="130" t="s">
        <v>12</v>
      </c>
      <c r="D169" s="131">
        <v>178</v>
      </c>
      <c r="E169" s="8">
        <v>37</v>
      </c>
      <c r="F169" s="7">
        <v>513798</v>
      </c>
    </row>
    <row r="170" spans="1:6" x14ac:dyDescent="0.25">
      <c r="A170" s="3"/>
      <c r="B170" s="129"/>
      <c r="C170" s="130" t="s">
        <v>14</v>
      </c>
      <c r="D170" s="131">
        <v>881</v>
      </c>
      <c r="E170" s="8">
        <v>180</v>
      </c>
      <c r="F170" s="7">
        <v>872235</v>
      </c>
    </row>
    <row r="171" spans="1:6" x14ac:dyDescent="0.25">
      <c r="A171" s="3"/>
      <c r="B171" s="129"/>
      <c r="C171" s="130" t="s">
        <v>8</v>
      </c>
      <c r="D171" s="131">
        <v>4583</v>
      </c>
      <c r="E171" s="8">
        <v>622</v>
      </c>
      <c r="F171" s="7">
        <v>1094944</v>
      </c>
    </row>
    <row r="172" spans="1:6" x14ac:dyDescent="0.25">
      <c r="A172" s="3"/>
      <c r="B172" s="129"/>
      <c r="C172" s="130" t="s">
        <v>9</v>
      </c>
      <c r="D172" s="131">
        <v>7025</v>
      </c>
      <c r="E172" s="8">
        <v>1049</v>
      </c>
      <c r="F172" s="7">
        <v>969904</v>
      </c>
    </row>
    <row r="173" spans="1:6" x14ac:dyDescent="0.25">
      <c r="A173" s="3"/>
      <c r="B173" s="129"/>
      <c r="C173" s="130" t="s">
        <v>10</v>
      </c>
      <c r="D173" s="131">
        <v>5864</v>
      </c>
      <c r="E173" s="8">
        <v>1034</v>
      </c>
      <c r="F173" s="7">
        <v>602804</v>
      </c>
    </row>
    <row r="174" spans="1:6" x14ac:dyDescent="0.25">
      <c r="A174" s="3"/>
      <c r="B174" s="129"/>
      <c r="C174" s="130" t="s">
        <v>11</v>
      </c>
      <c r="D174" s="131">
        <v>69774</v>
      </c>
      <c r="E174" s="8">
        <v>12324</v>
      </c>
      <c r="F174" s="7">
        <v>5417524</v>
      </c>
    </row>
    <row r="175" spans="1:6" x14ac:dyDescent="0.25">
      <c r="A175" s="3"/>
      <c r="B175" s="129"/>
      <c r="C175" s="130" t="s">
        <v>13</v>
      </c>
      <c r="D175" s="131">
        <v>65217</v>
      </c>
      <c r="E175" s="8">
        <v>13617</v>
      </c>
      <c r="F175" s="7">
        <v>5184784</v>
      </c>
    </row>
    <row r="176" spans="1:6" x14ac:dyDescent="0.25">
      <c r="A176" s="3"/>
      <c r="B176" s="129"/>
      <c r="C176" s="130" t="s">
        <v>15</v>
      </c>
      <c r="D176" s="131">
        <v>16414</v>
      </c>
      <c r="E176" s="8">
        <v>3801</v>
      </c>
      <c r="F176" s="7">
        <v>1290003</v>
      </c>
    </row>
    <row r="177" spans="1:6" x14ac:dyDescent="0.25">
      <c r="A177" s="3"/>
      <c r="B177" s="129"/>
      <c r="C177" s="130" t="s">
        <v>16</v>
      </c>
      <c r="D177" s="131">
        <v>9583</v>
      </c>
      <c r="E177" s="8">
        <v>2430</v>
      </c>
      <c r="F177" s="7">
        <v>1174420</v>
      </c>
    </row>
    <row r="178" spans="1:6" x14ac:dyDescent="0.25">
      <c r="A178" s="3"/>
      <c r="B178" s="124" t="s">
        <v>7</v>
      </c>
      <c r="C178" s="124" t="s">
        <v>3</v>
      </c>
      <c r="D178" s="127">
        <v>53</v>
      </c>
      <c r="E178" s="128">
        <v>36</v>
      </c>
      <c r="F178" s="135">
        <v>293638</v>
      </c>
    </row>
    <row r="179" spans="1:6" x14ac:dyDescent="0.25">
      <c r="A179" s="3"/>
      <c r="B179" s="129"/>
      <c r="C179" s="130" t="s">
        <v>12</v>
      </c>
      <c r="D179" s="131">
        <v>156</v>
      </c>
      <c r="E179" s="8">
        <v>51</v>
      </c>
      <c r="F179" s="7">
        <v>460841</v>
      </c>
    </row>
    <row r="180" spans="1:6" x14ac:dyDescent="0.25">
      <c r="A180" s="3"/>
      <c r="B180" s="129"/>
      <c r="C180" s="130" t="s">
        <v>14</v>
      </c>
      <c r="D180" s="131">
        <v>1300</v>
      </c>
      <c r="E180" s="8">
        <v>218</v>
      </c>
      <c r="F180" s="7">
        <v>1012803</v>
      </c>
    </row>
    <row r="181" spans="1:6" x14ac:dyDescent="0.25">
      <c r="A181" s="3"/>
      <c r="B181" s="129"/>
      <c r="C181" s="130" t="s">
        <v>8</v>
      </c>
      <c r="D181" s="131">
        <v>6197</v>
      </c>
      <c r="E181" s="8">
        <v>773</v>
      </c>
      <c r="F181" s="7">
        <v>1136370</v>
      </c>
    </row>
    <row r="182" spans="1:6" x14ac:dyDescent="0.25">
      <c r="A182" s="3"/>
      <c r="B182" s="129"/>
      <c r="C182" s="130" t="s">
        <v>9</v>
      </c>
      <c r="D182" s="131">
        <v>8866</v>
      </c>
      <c r="E182" s="8">
        <v>1341</v>
      </c>
      <c r="F182" s="7">
        <v>1011529</v>
      </c>
    </row>
    <row r="183" spans="1:6" x14ac:dyDescent="0.25">
      <c r="A183" s="3"/>
      <c r="B183" s="129"/>
      <c r="C183" s="130" t="s">
        <v>10</v>
      </c>
      <c r="D183" s="131">
        <v>6203</v>
      </c>
      <c r="E183" s="8">
        <v>1190</v>
      </c>
      <c r="F183" s="7">
        <v>601179</v>
      </c>
    </row>
    <row r="184" spans="1:6" x14ac:dyDescent="0.25">
      <c r="A184" s="3"/>
      <c r="B184" s="129"/>
      <c r="C184" s="130" t="s">
        <v>11</v>
      </c>
      <c r="D184" s="131">
        <v>51305</v>
      </c>
      <c r="E184" s="8">
        <v>9788</v>
      </c>
      <c r="F184" s="7">
        <v>5122457</v>
      </c>
    </row>
    <row r="185" spans="1:6" x14ac:dyDescent="0.25">
      <c r="A185" s="3"/>
      <c r="B185" s="129"/>
      <c r="C185" s="130" t="s">
        <v>13</v>
      </c>
      <c r="D185" s="131">
        <v>49293</v>
      </c>
      <c r="E185" s="8">
        <v>10828</v>
      </c>
      <c r="F185" s="7">
        <v>4809973</v>
      </c>
    </row>
    <row r="186" spans="1:6" x14ac:dyDescent="0.25">
      <c r="A186" s="3"/>
      <c r="B186" s="129"/>
      <c r="C186" s="130" t="s">
        <v>15</v>
      </c>
      <c r="D186" s="131">
        <v>11176</v>
      </c>
      <c r="E186" s="8">
        <v>2813</v>
      </c>
      <c r="F186" s="7">
        <v>1145782</v>
      </c>
    </row>
    <row r="187" spans="1:6" x14ac:dyDescent="0.25">
      <c r="A187" s="3"/>
      <c r="B187" s="129"/>
      <c r="C187" s="130" t="s">
        <v>16</v>
      </c>
      <c r="D187" s="131">
        <v>5467</v>
      </c>
      <c r="E187" s="8">
        <v>1557</v>
      </c>
      <c r="F187" s="7">
        <v>775020</v>
      </c>
    </row>
    <row r="188" spans="1:6" x14ac:dyDescent="0.25">
      <c r="A188" s="132">
        <v>2009</v>
      </c>
      <c r="B188" s="124" t="s">
        <v>4</v>
      </c>
      <c r="C188" s="124" t="s">
        <v>3</v>
      </c>
      <c r="D188" s="127">
        <v>45</v>
      </c>
      <c r="E188" s="128">
        <v>22</v>
      </c>
      <c r="F188" s="135">
        <v>283949</v>
      </c>
    </row>
    <row r="189" spans="1:6" x14ac:dyDescent="0.25">
      <c r="A189" s="3"/>
      <c r="B189" s="129"/>
      <c r="C189" s="130" t="s">
        <v>12</v>
      </c>
      <c r="D189" s="131">
        <v>106</v>
      </c>
      <c r="E189" s="8">
        <v>38</v>
      </c>
      <c r="F189" s="7">
        <v>446490</v>
      </c>
    </row>
    <row r="190" spans="1:6" x14ac:dyDescent="0.25">
      <c r="A190" s="3"/>
      <c r="B190" s="129"/>
      <c r="C190" s="130" t="s">
        <v>14</v>
      </c>
      <c r="D190" s="131">
        <v>875</v>
      </c>
      <c r="E190" s="8">
        <v>166</v>
      </c>
      <c r="F190" s="7">
        <v>974729</v>
      </c>
    </row>
    <row r="191" spans="1:6" x14ac:dyDescent="0.25">
      <c r="A191" s="3"/>
      <c r="B191" s="129"/>
      <c r="C191" s="130" t="s">
        <v>8</v>
      </c>
      <c r="D191" s="131">
        <v>5005</v>
      </c>
      <c r="E191" s="8">
        <v>618</v>
      </c>
      <c r="F191" s="7">
        <v>1072420</v>
      </c>
    </row>
    <row r="192" spans="1:6" x14ac:dyDescent="0.25">
      <c r="A192" s="3"/>
      <c r="B192" s="129"/>
      <c r="C192" s="130" t="s">
        <v>9</v>
      </c>
      <c r="D192" s="131">
        <v>8032</v>
      </c>
      <c r="E192" s="8">
        <v>1119</v>
      </c>
      <c r="F192" s="7">
        <v>966209</v>
      </c>
    </row>
    <row r="193" spans="1:6" x14ac:dyDescent="0.25">
      <c r="A193" s="3"/>
      <c r="B193" s="129"/>
      <c r="C193" s="130" t="s">
        <v>10</v>
      </c>
      <c r="D193" s="131">
        <v>6500</v>
      </c>
      <c r="E193" s="8">
        <v>1065</v>
      </c>
      <c r="F193" s="7">
        <v>631150</v>
      </c>
    </row>
    <row r="194" spans="1:6" x14ac:dyDescent="0.25">
      <c r="A194" s="3"/>
      <c r="B194" s="129"/>
      <c r="C194" s="130" t="s">
        <v>11</v>
      </c>
      <c r="D194" s="131">
        <v>73821</v>
      </c>
      <c r="E194" s="8">
        <v>12419</v>
      </c>
      <c r="F194" s="7">
        <v>5424032</v>
      </c>
    </row>
    <row r="195" spans="1:6" x14ac:dyDescent="0.25">
      <c r="A195" s="3"/>
      <c r="B195" s="129"/>
      <c r="C195" s="130" t="s">
        <v>13</v>
      </c>
      <c r="D195" s="131">
        <v>74196</v>
      </c>
      <c r="E195" s="8">
        <v>14342</v>
      </c>
      <c r="F195" s="7">
        <v>5308665</v>
      </c>
    </row>
    <row r="196" spans="1:6" x14ac:dyDescent="0.25">
      <c r="A196" s="3"/>
      <c r="B196" s="129"/>
      <c r="C196" s="130" t="s">
        <v>15</v>
      </c>
      <c r="D196" s="131">
        <v>18742</v>
      </c>
      <c r="E196" s="8">
        <v>4142</v>
      </c>
      <c r="F196" s="7">
        <v>1368424</v>
      </c>
    </row>
    <row r="197" spans="1:6" x14ac:dyDescent="0.25">
      <c r="A197" s="3"/>
      <c r="B197" s="129"/>
      <c r="C197" s="130" t="s">
        <v>16</v>
      </c>
      <c r="D197" s="131">
        <v>10776</v>
      </c>
      <c r="E197" s="8">
        <v>2705</v>
      </c>
      <c r="F197" s="7">
        <v>1205620</v>
      </c>
    </row>
    <row r="198" spans="1:6" x14ac:dyDescent="0.25">
      <c r="A198" s="3"/>
      <c r="B198" s="124" t="s">
        <v>7</v>
      </c>
      <c r="C198" s="124" t="s">
        <v>3</v>
      </c>
      <c r="D198" s="127">
        <v>34</v>
      </c>
      <c r="E198" s="128">
        <v>24</v>
      </c>
      <c r="F198" s="135">
        <v>308031</v>
      </c>
    </row>
    <row r="199" spans="1:6" x14ac:dyDescent="0.25">
      <c r="A199" s="3"/>
      <c r="B199" s="129"/>
      <c r="C199" s="130" t="s">
        <v>12</v>
      </c>
      <c r="D199" s="131">
        <v>199</v>
      </c>
      <c r="E199" s="8">
        <v>55</v>
      </c>
      <c r="F199" s="7">
        <v>541219</v>
      </c>
    </row>
    <row r="200" spans="1:6" x14ac:dyDescent="0.25">
      <c r="A200" s="3"/>
      <c r="B200" s="129"/>
      <c r="C200" s="130" t="s">
        <v>14</v>
      </c>
      <c r="D200" s="131">
        <v>1649</v>
      </c>
      <c r="E200" s="8">
        <v>229</v>
      </c>
      <c r="F200" s="7">
        <v>1028262</v>
      </c>
    </row>
    <row r="201" spans="1:6" x14ac:dyDescent="0.25">
      <c r="A201" s="3"/>
      <c r="B201" s="129"/>
      <c r="C201" s="130" t="s">
        <v>8</v>
      </c>
      <c r="D201" s="131">
        <v>6113</v>
      </c>
      <c r="E201" s="8">
        <v>805</v>
      </c>
      <c r="F201" s="7">
        <v>1130136</v>
      </c>
    </row>
    <row r="202" spans="1:6" x14ac:dyDescent="0.25">
      <c r="A202" s="3"/>
      <c r="B202" s="129"/>
      <c r="C202" s="130" t="s">
        <v>9</v>
      </c>
      <c r="D202" s="131">
        <v>9614</v>
      </c>
      <c r="E202" s="8">
        <v>1352</v>
      </c>
      <c r="F202" s="7">
        <v>1008228</v>
      </c>
    </row>
    <row r="203" spans="1:6" x14ac:dyDescent="0.25">
      <c r="A203" s="3"/>
      <c r="B203" s="129"/>
      <c r="C203" s="130" t="s">
        <v>10</v>
      </c>
      <c r="D203" s="131">
        <v>7249</v>
      </c>
      <c r="E203" s="8">
        <v>1209</v>
      </c>
      <c r="F203" s="7">
        <v>624095</v>
      </c>
    </row>
    <row r="204" spans="1:6" x14ac:dyDescent="0.25">
      <c r="A204" s="3"/>
      <c r="B204" s="129"/>
      <c r="C204" s="130" t="s">
        <v>11</v>
      </c>
      <c r="D204" s="131">
        <v>54367</v>
      </c>
      <c r="E204" s="8">
        <v>9859</v>
      </c>
      <c r="F204" s="7">
        <v>5150254</v>
      </c>
    </row>
    <row r="205" spans="1:6" x14ac:dyDescent="0.25">
      <c r="A205" s="3"/>
      <c r="B205" s="129"/>
      <c r="C205" s="130" t="s">
        <v>13</v>
      </c>
      <c r="D205" s="131">
        <v>54838</v>
      </c>
      <c r="E205" s="8">
        <v>11079</v>
      </c>
      <c r="F205" s="7">
        <v>4935208</v>
      </c>
    </row>
    <row r="206" spans="1:6" x14ac:dyDescent="0.25">
      <c r="A206" s="3"/>
      <c r="B206" s="129"/>
      <c r="C206" s="130" t="s">
        <v>15</v>
      </c>
      <c r="D206" s="131">
        <v>13026</v>
      </c>
      <c r="E206" s="8">
        <v>3108</v>
      </c>
      <c r="F206" s="7">
        <v>1224920</v>
      </c>
    </row>
    <row r="207" spans="1:6" x14ac:dyDescent="0.25">
      <c r="A207" s="3"/>
      <c r="B207" s="129"/>
      <c r="C207" s="130" t="s">
        <v>16</v>
      </c>
      <c r="D207" s="131">
        <v>6065</v>
      </c>
      <c r="E207" s="8">
        <v>1682</v>
      </c>
      <c r="F207" s="7">
        <v>812180</v>
      </c>
    </row>
    <row r="208" spans="1:6" x14ac:dyDescent="0.25">
      <c r="A208" s="132">
        <v>2010</v>
      </c>
      <c r="B208" s="124" t="s">
        <v>4</v>
      </c>
      <c r="C208" s="124" t="s">
        <v>3</v>
      </c>
      <c r="D208" s="127">
        <v>19</v>
      </c>
      <c r="E208" s="128">
        <v>13</v>
      </c>
      <c r="F208" s="135">
        <v>241860</v>
      </c>
    </row>
    <row r="209" spans="1:6" x14ac:dyDescent="0.25">
      <c r="A209" s="3"/>
      <c r="B209" s="129"/>
      <c r="C209" s="130" t="s">
        <v>12</v>
      </c>
      <c r="D209" s="131">
        <v>81</v>
      </c>
      <c r="E209" s="8">
        <v>29</v>
      </c>
      <c r="F209" s="7">
        <v>504736</v>
      </c>
    </row>
    <row r="210" spans="1:6" x14ac:dyDescent="0.25">
      <c r="A210" s="3"/>
      <c r="B210" s="129"/>
      <c r="C210" s="130" t="s">
        <v>14</v>
      </c>
      <c r="D210" s="131">
        <v>795</v>
      </c>
      <c r="E210" s="8">
        <v>135</v>
      </c>
      <c r="F210" s="7">
        <v>897125</v>
      </c>
    </row>
    <row r="211" spans="1:6" x14ac:dyDescent="0.25">
      <c r="A211" s="3"/>
      <c r="B211" s="129"/>
      <c r="C211" s="130" t="s">
        <v>8</v>
      </c>
      <c r="D211" s="131">
        <v>3618</v>
      </c>
      <c r="E211" s="8">
        <v>510</v>
      </c>
      <c r="F211" s="7">
        <v>1024054</v>
      </c>
    </row>
    <row r="212" spans="1:6" x14ac:dyDescent="0.25">
      <c r="A212" s="3"/>
      <c r="B212" s="129"/>
      <c r="C212" s="130" t="s">
        <v>9</v>
      </c>
      <c r="D212" s="131">
        <v>6146</v>
      </c>
      <c r="E212" s="8">
        <v>971</v>
      </c>
      <c r="F212" s="7">
        <v>915178</v>
      </c>
    </row>
    <row r="213" spans="1:6" x14ac:dyDescent="0.25">
      <c r="A213" s="3"/>
      <c r="B213" s="129"/>
      <c r="C213" s="130" t="s">
        <v>10</v>
      </c>
      <c r="D213" s="131">
        <v>5029</v>
      </c>
      <c r="E213" s="8">
        <v>923</v>
      </c>
      <c r="F213" s="7">
        <v>610395</v>
      </c>
    </row>
    <row r="214" spans="1:6" x14ac:dyDescent="0.25">
      <c r="A214" s="3"/>
      <c r="B214" s="129"/>
      <c r="C214" s="130" t="s">
        <v>11</v>
      </c>
      <c r="D214" s="131">
        <v>58493</v>
      </c>
      <c r="E214" s="8">
        <v>10799</v>
      </c>
      <c r="F214" s="7">
        <v>5169820</v>
      </c>
    </row>
    <row r="215" spans="1:6" x14ac:dyDescent="0.25">
      <c r="A215" s="3"/>
      <c r="B215" s="129"/>
      <c r="C215" s="130" t="s">
        <v>13</v>
      </c>
      <c r="D215" s="131">
        <v>61219</v>
      </c>
      <c r="E215" s="8">
        <v>12864</v>
      </c>
      <c r="F215" s="7">
        <v>5217329</v>
      </c>
    </row>
    <row r="216" spans="1:6" x14ac:dyDescent="0.25">
      <c r="A216" s="3"/>
      <c r="B216" s="129"/>
      <c r="C216" s="130" t="s">
        <v>15</v>
      </c>
      <c r="D216" s="131">
        <v>15613</v>
      </c>
      <c r="E216" s="8">
        <v>3790</v>
      </c>
      <c r="F216" s="7">
        <v>1400715</v>
      </c>
    </row>
    <row r="217" spans="1:6" x14ac:dyDescent="0.25">
      <c r="A217" s="3"/>
      <c r="B217" s="129"/>
      <c r="C217" s="130" t="s">
        <v>16</v>
      </c>
      <c r="D217" s="131">
        <v>9108</v>
      </c>
      <c r="E217" s="8">
        <v>2556</v>
      </c>
      <c r="F217" s="7">
        <v>1214660</v>
      </c>
    </row>
    <row r="218" spans="1:6" x14ac:dyDescent="0.25">
      <c r="A218" s="3"/>
      <c r="B218" s="124" t="s">
        <v>7</v>
      </c>
      <c r="C218" s="124" t="s">
        <v>3</v>
      </c>
      <c r="D218" s="127">
        <v>17</v>
      </c>
      <c r="E218" s="128">
        <v>14</v>
      </c>
      <c r="F218" s="135">
        <v>254954</v>
      </c>
    </row>
    <row r="219" spans="1:6" x14ac:dyDescent="0.25">
      <c r="A219" s="3"/>
      <c r="B219" s="129"/>
      <c r="C219" s="130" t="s">
        <v>12</v>
      </c>
      <c r="D219" s="131">
        <v>106</v>
      </c>
      <c r="E219" s="8">
        <v>35</v>
      </c>
      <c r="F219" s="7">
        <v>522959</v>
      </c>
    </row>
    <row r="220" spans="1:6" x14ac:dyDescent="0.25">
      <c r="A220" s="3"/>
      <c r="B220" s="129"/>
      <c r="C220" s="130" t="s">
        <v>14</v>
      </c>
      <c r="D220" s="131">
        <v>1282</v>
      </c>
      <c r="E220" s="8">
        <v>208</v>
      </c>
      <c r="F220" s="7">
        <v>994136</v>
      </c>
    </row>
    <row r="221" spans="1:6" x14ac:dyDescent="0.25">
      <c r="A221" s="3"/>
      <c r="B221" s="129"/>
      <c r="C221" s="130" t="s">
        <v>8</v>
      </c>
      <c r="D221" s="131">
        <v>4775</v>
      </c>
      <c r="E221" s="8">
        <v>686</v>
      </c>
      <c r="F221" s="7">
        <v>1083003</v>
      </c>
    </row>
    <row r="222" spans="1:6" x14ac:dyDescent="0.25">
      <c r="A222" s="3"/>
      <c r="B222" s="129"/>
      <c r="C222" s="130" t="s">
        <v>9</v>
      </c>
      <c r="D222" s="131">
        <v>7278</v>
      </c>
      <c r="E222" s="8">
        <v>1154</v>
      </c>
      <c r="F222" s="7">
        <v>954400</v>
      </c>
    </row>
    <row r="223" spans="1:6" x14ac:dyDescent="0.25">
      <c r="A223" s="3"/>
      <c r="B223" s="129"/>
      <c r="C223" s="130" t="s">
        <v>10</v>
      </c>
      <c r="D223" s="131">
        <v>5690</v>
      </c>
      <c r="E223" s="8">
        <v>1104</v>
      </c>
      <c r="F223" s="7">
        <v>611024</v>
      </c>
    </row>
    <row r="224" spans="1:6" x14ac:dyDescent="0.25">
      <c r="A224" s="3"/>
      <c r="B224" s="129"/>
      <c r="C224" s="130" t="s">
        <v>11</v>
      </c>
      <c r="D224" s="131">
        <v>43856</v>
      </c>
      <c r="E224" s="8">
        <v>8706</v>
      </c>
      <c r="F224" s="7">
        <v>4892548</v>
      </c>
    </row>
    <row r="225" spans="1:6" x14ac:dyDescent="0.25">
      <c r="A225" s="3"/>
      <c r="B225" s="129"/>
      <c r="C225" s="130" t="s">
        <v>13</v>
      </c>
      <c r="D225" s="131">
        <v>45159</v>
      </c>
      <c r="E225" s="8">
        <v>9853</v>
      </c>
      <c r="F225" s="7">
        <v>4838563</v>
      </c>
    </row>
    <row r="226" spans="1:6" x14ac:dyDescent="0.25">
      <c r="A226" s="3"/>
      <c r="B226" s="129"/>
      <c r="C226" s="130" t="s">
        <v>15</v>
      </c>
      <c r="D226" s="131">
        <v>11178</v>
      </c>
      <c r="E226" s="8">
        <v>2880</v>
      </c>
      <c r="F226" s="7">
        <v>1248658</v>
      </c>
    </row>
    <row r="227" spans="1:6" x14ac:dyDescent="0.25">
      <c r="A227" s="3"/>
      <c r="B227" s="129"/>
      <c r="C227" s="130" t="s">
        <v>16</v>
      </c>
      <c r="D227" s="131">
        <v>5431</v>
      </c>
      <c r="E227" s="8">
        <v>1568</v>
      </c>
      <c r="F227" s="7">
        <v>823523</v>
      </c>
    </row>
    <row r="228" spans="1:6" x14ac:dyDescent="0.25">
      <c r="A228" s="132">
        <v>2011</v>
      </c>
      <c r="B228" s="124" t="s">
        <v>4</v>
      </c>
      <c r="C228" s="124" t="s">
        <v>8</v>
      </c>
      <c r="D228" s="127">
        <v>17</v>
      </c>
      <c r="E228" s="128">
        <v>9</v>
      </c>
      <c r="F228" s="135">
        <v>17849</v>
      </c>
    </row>
    <row r="229" spans="1:6" x14ac:dyDescent="0.25">
      <c r="A229" s="3"/>
      <c r="B229" s="129"/>
      <c r="C229" s="130" t="s">
        <v>9</v>
      </c>
      <c r="D229" s="131">
        <v>23</v>
      </c>
      <c r="E229" s="8">
        <v>10</v>
      </c>
      <c r="F229" s="7">
        <v>16617</v>
      </c>
    </row>
    <row r="230" spans="1:6" x14ac:dyDescent="0.25">
      <c r="A230" s="3"/>
      <c r="B230" s="129"/>
      <c r="C230" s="130" t="s">
        <v>10</v>
      </c>
      <c r="D230" s="131">
        <v>16</v>
      </c>
      <c r="E230" s="8">
        <v>11</v>
      </c>
      <c r="F230" s="7">
        <v>12995</v>
      </c>
    </row>
    <row r="231" spans="1:6" x14ac:dyDescent="0.25">
      <c r="A231" s="3"/>
      <c r="B231" s="129"/>
      <c r="C231" s="130" t="s">
        <v>11</v>
      </c>
      <c r="D231" s="131">
        <v>224</v>
      </c>
      <c r="E231" s="8">
        <v>117</v>
      </c>
      <c r="F231" s="7">
        <v>100417</v>
      </c>
    </row>
    <row r="232" spans="1:6" x14ac:dyDescent="0.25">
      <c r="A232" s="3"/>
      <c r="B232" s="129"/>
      <c r="C232" s="130" t="s">
        <v>13</v>
      </c>
      <c r="D232" s="131">
        <v>347</v>
      </c>
      <c r="E232" s="8">
        <v>166</v>
      </c>
      <c r="F232" s="7">
        <v>117785</v>
      </c>
    </row>
    <row r="233" spans="1:6" x14ac:dyDescent="0.25">
      <c r="A233" s="3"/>
      <c r="B233" s="129"/>
      <c r="C233" s="130" t="s">
        <v>15</v>
      </c>
      <c r="D233" s="131">
        <v>60</v>
      </c>
      <c r="E233" s="8">
        <v>33</v>
      </c>
      <c r="F233" s="7">
        <v>24976</v>
      </c>
    </row>
    <row r="234" spans="1:6" x14ac:dyDescent="0.25">
      <c r="A234" s="3"/>
      <c r="B234" s="129"/>
      <c r="C234" s="130" t="s">
        <v>16</v>
      </c>
      <c r="D234" s="131">
        <v>37</v>
      </c>
      <c r="E234" s="8">
        <v>23</v>
      </c>
      <c r="F234" s="7">
        <v>21382</v>
      </c>
    </row>
    <row r="235" spans="1:6" x14ac:dyDescent="0.25">
      <c r="A235" s="3"/>
      <c r="B235" s="124" t="s">
        <v>7</v>
      </c>
      <c r="C235" s="124" t="s">
        <v>12</v>
      </c>
      <c r="D235" s="127">
        <v>1</v>
      </c>
      <c r="E235" s="128">
        <v>1</v>
      </c>
      <c r="F235" s="135">
        <v>9248</v>
      </c>
    </row>
    <row r="236" spans="1:6" x14ac:dyDescent="0.25">
      <c r="A236" s="3"/>
      <c r="B236" s="129"/>
      <c r="C236" s="130" t="s">
        <v>14</v>
      </c>
      <c r="D236" s="131">
        <v>4</v>
      </c>
      <c r="E236" s="8">
        <v>2</v>
      </c>
      <c r="F236" s="7">
        <v>15903</v>
      </c>
    </row>
    <row r="237" spans="1:6" x14ac:dyDescent="0.25">
      <c r="A237" s="3"/>
      <c r="B237" s="129"/>
      <c r="C237" s="130" t="s">
        <v>8</v>
      </c>
      <c r="D237" s="131">
        <v>17</v>
      </c>
      <c r="E237" s="8">
        <v>9</v>
      </c>
      <c r="F237" s="7">
        <v>18572</v>
      </c>
    </row>
    <row r="238" spans="1:6" x14ac:dyDescent="0.25">
      <c r="A238" s="3"/>
      <c r="B238" s="129"/>
      <c r="C238" s="130" t="s">
        <v>9</v>
      </c>
      <c r="D238" s="131">
        <v>22</v>
      </c>
      <c r="E238" s="8">
        <v>11</v>
      </c>
      <c r="F238" s="7">
        <v>17348</v>
      </c>
    </row>
    <row r="239" spans="1:6" x14ac:dyDescent="0.25">
      <c r="A239" s="3"/>
      <c r="B239" s="129"/>
      <c r="C239" s="130" t="s">
        <v>10</v>
      </c>
      <c r="D239" s="131">
        <v>12</v>
      </c>
      <c r="E239" s="8">
        <v>8</v>
      </c>
      <c r="F239" s="7">
        <v>12960</v>
      </c>
    </row>
    <row r="240" spans="1:6" x14ac:dyDescent="0.25">
      <c r="A240" s="3"/>
      <c r="B240" s="129"/>
      <c r="C240" s="130" t="s">
        <v>11</v>
      </c>
      <c r="D240" s="131">
        <v>201</v>
      </c>
      <c r="E240" s="8">
        <v>86</v>
      </c>
      <c r="F240" s="7">
        <v>80393</v>
      </c>
    </row>
    <row r="241" spans="1:6" x14ac:dyDescent="0.25">
      <c r="A241" s="3"/>
      <c r="B241" s="129"/>
      <c r="C241" s="130" t="s">
        <v>13</v>
      </c>
      <c r="D241" s="131">
        <v>174</v>
      </c>
      <c r="E241" s="8">
        <v>92</v>
      </c>
      <c r="F241" s="7">
        <v>95160</v>
      </c>
    </row>
    <row r="242" spans="1:6" x14ac:dyDescent="0.25">
      <c r="A242" s="3"/>
      <c r="B242" s="129"/>
      <c r="C242" s="130" t="s">
        <v>15</v>
      </c>
      <c r="D242" s="131">
        <v>83</v>
      </c>
      <c r="E242" s="8">
        <v>43</v>
      </c>
      <c r="F242" s="7">
        <v>22101</v>
      </c>
    </row>
    <row r="243" spans="1:6" x14ac:dyDescent="0.25">
      <c r="A243" s="51"/>
      <c r="B243" s="136"/>
      <c r="C243" s="137" t="s">
        <v>16</v>
      </c>
      <c r="D243" s="138">
        <v>14</v>
      </c>
      <c r="E243" s="52">
        <v>9</v>
      </c>
      <c r="F243" s="53">
        <v>14444</v>
      </c>
    </row>
  </sheetData>
  <sheetProtection algorithmName="SHA-512" hashValue="t3GYEhvB69bU1UzRMJ3RYY3q4auF/H68l0FdZu5J9bjwYSXu4b8N1+dCpCCvWjoPElSCSNJvgaMNDQ+WooxXBg==" saltValue="wlRGHIleErxMWXpqy2mCDQ==" spinCount="100000" sheet="1" objects="1" scenarios="1" pivotTables="0"/>
  <mergeCells count="2">
    <mergeCell ref="A2:F2"/>
    <mergeCell ref="C4:F4"/>
  </mergeCells>
  <pageMargins left="0.24" right="0.24" top="0.95833333333333304" bottom="0.75" header="0.3" footer="0.3"/>
  <pageSetup orientation="landscape" r:id="rId2"/>
  <headerFooter>
    <oddHeader>&amp;C&amp;"-,Bold"&amp;14Summary Table Report&amp;R&amp;G</oddHeader>
  </headerFooter>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7"/>
  <sheetViews>
    <sheetView showGridLines="0" view="pageLayout" zoomScaleNormal="100" workbookViewId="0">
      <selection activeCell="G17" sqref="G17"/>
    </sheetView>
  </sheetViews>
  <sheetFormatPr defaultRowHeight="15" x14ac:dyDescent="0.25"/>
  <cols>
    <col min="1" max="1" width="15.28515625" customWidth="1"/>
    <col min="2" max="2" width="17" customWidth="1"/>
    <col min="3" max="13" width="8.42578125" customWidth="1"/>
    <col min="14" max="15" width="13.5703125" bestFit="1" customWidth="1"/>
    <col min="16" max="16" width="11.140625" bestFit="1" customWidth="1"/>
  </cols>
  <sheetData>
    <row r="1" spans="1:13" ht="15.75" thickBot="1" x14ac:dyDescent="0.3">
      <c r="A1" s="4"/>
      <c r="B1" s="4"/>
      <c r="C1" s="4"/>
      <c r="D1" s="4"/>
      <c r="E1" s="4"/>
      <c r="F1" s="4"/>
      <c r="G1" s="4"/>
      <c r="H1" s="4"/>
      <c r="I1" s="4"/>
      <c r="J1" s="4"/>
      <c r="K1" s="4"/>
      <c r="L1" s="4"/>
      <c r="M1" s="4"/>
    </row>
    <row r="2" spans="1:13" x14ac:dyDescent="0.25">
      <c r="A2" s="94" t="str">
        <f>CONCATENATE("Table 2: Count of ", B4, " Patients by Age Group and Year in the Outpatient Setting")</f>
        <v>Table 2: Count of Regional Enteritis Patients by Age Group and Year in the Outpatient Setting</v>
      </c>
      <c r="B2" s="95"/>
      <c r="C2" s="95"/>
      <c r="D2" s="95"/>
      <c r="E2" s="95"/>
      <c r="F2" s="95"/>
      <c r="G2" s="95"/>
      <c r="H2" s="95"/>
      <c r="I2" s="95"/>
      <c r="J2" s="95"/>
      <c r="K2" s="95"/>
      <c r="L2" s="95"/>
      <c r="M2" s="96"/>
    </row>
    <row r="3" spans="1:13" ht="4.5" customHeight="1" x14ac:dyDescent="0.25">
      <c r="A3" s="37"/>
      <c r="B3" s="38"/>
      <c r="C3" s="38"/>
      <c r="D3" s="38"/>
      <c r="E3" s="38"/>
      <c r="F3" s="38"/>
      <c r="G3" s="38"/>
      <c r="H3" s="38"/>
      <c r="I3" s="38"/>
      <c r="J3" s="38"/>
      <c r="K3" s="38"/>
      <c r="L3" s="38"/>
      <c r="M3" s="39"/>
    </row>
    <row r="4" spans="1:13" x14ac:dyDescent="0.25">
      <c r="A4" s="26" t="s">
        <v>54</v>
      </c>
      <c r="B4" s="140" t="s">
        <v>53</v>
      </c>
      <c r="C4" s="97" t="s">
        <v>33</v>
      </c>
      <c r="D4" s="98"/>
      <c r="E4" s="98"/>
      <c r="F4" s="98"/>
      <c r="G4" s="98"/>
      <c r="H4" s="98"/>
      <c r="I4" s="98"/>
      <c r="J4" s="98"/>
      <c r="K4" s="98"/>
      <c r="L4" s="98"/>
      <c r="M4" s="99"/>
    </row>
    <row r="5" spans="1:13" x14ac:dyDescent="0.25">
      <c r="A5" s="12"/>
      <c r="B5" s="9"/>
      <c r="C5" s="9"/>
      <c r="D5" s="9"/>
      <c r="E5" s="9"/>
      <c r="F5" s="9"/>
      <c r="G5" s="9"/>
      <c r="H5" s="9"/>
      <c r="I5" s="9"/>
      <c r="J5" s="9"/>
      <c r="K5" s="9"/>
      <c r="L5" s="9"/>
      <c r="M5" s="50"/>
    </row>
    <row r="6" spans="1:13" x14ac:dyDescent="0.25">
      <c r="A6" s="54" t="s">
        <v>19</v>
      </c>
      <c r="B6" s="141" t="s">
        <v>2</v>
      </c>
      <c r="C6" s="46"/>
      <c r="D6" s="46"/>
      <c r="E6" s="46"/>
      <c r="F6" s="46"/>
      <c r="G6" s="46"/>
      <c r="H6" s="46"/>
      <c r="I6" s="46"/>
      <c r="J6" s="46"/>
      <c r="K6" s="46"/>
      <c r="L6" s="46"/>
      <c r="M6" s="47"/>
    </row>
    <row r="7" spans="1:13" x14ac:dyDescent="0.25">
      <c r="A7" s="133" t="s">
        <v>0</v>
      </c>
      <c r="B7" s="48">
        <v>2000</v>
      </c>
      <c r="C7" s="49">
        <v>2001</v>
      </c>
      <c r="D7" s="49">
        <v>2002</v>
      </c>
      <c r="E7" s="49">
        <v>2003</v>
      </c>
      <c r="F7" s="49">
        <v>2004</v>
      </c>
      <c r="G7" s="49">
        <v>2005</v>
      </c>
      <c r="H7" s="50">
        <v>2006</v>
      </c>
      <c r="I7" s="49">
        <v>2007</v>
      </c>
      <c r="J7" s="49">
        <v>2008</v>
      </c>
      <c r="K7" s="49">
        <v>2009</v>
      </c>
      <c r="L7" s="49">
        <v>2010</v>
      </c>
      <c r="M7" s="50">
        <v>2011</v>
      </c>
    </row>
    <row r="8" spans="1:13" x14ac:dyDescent="0.25">
      <c r="A8" s="132" t="s">
        <v>3</v>
      </c>
      <c r="B8" s="127">
        <v>3</v>
      </c>
      <c r="C8" s="128">
        <v>4</v>
      </c>
      <c r="D8" s="128">
        <v>5</v>
      </c>
      <c r="E8" s="128">
        <v>2</v>
      </c>
      <c r="F8" s="128">
        <v>63</v>
      </c>
      <c r="G8" s="128">
        <v>111</v>
      </c>
      <c r="H8" s="128">
        <v>97</v>
      </c>
      <c r="I8" s="128">
        <v>109</v>
      </c>
      <c r="J8" s="128">
        <v>57</v>
      </c>
      <c r="K8" s="128">
        <v>46</v>
      </c>
      <c r="L8" s="128">
        <v>27</v>
      </c>
      <c r="M8" s="135">
        <v>0</v>
      </c>
    </row>
    <row r="9" spans="1:13" x14ac:dyDescent="0.25">
      <c r="A9" s="14" t="s">
        <v>12</v>
      </c>
      <c r="B9" s="131">
        <v>4</v>
      </c>
      <c r="C9" s="8">
        <v>2</v>
      </c>
      <c r="D9" s="8">
        <v>4</v>
      </c>
      <c r="E9" s="8">
        <v>8</v>
      </c>
      <c r="F9" s="8">
        <v>76</v>
      </c>
      <c r="G9" s="8">
        <v>125</v>
      </c>
      <c r="H9" s="8">
        <v>124</v>
      </c>
      <c r="I9" s="8">
        <v>123</v>
      </c>
      <c r="J9" s="8">
        <v>88</v>
      </c>
      <c r="K9" s="8">
        <v>93</v>
      </c>
      <c r="L9" s="8">
        <v>64</v>
      </c>
      <c r="M9" s="7">
        <v>1</v>
      </c>
    </row>
    <row r="10" spans="1:13" x14ac:dyDescent="0.25">
      <c r="A10" s="14" t="s">
        <v>14</v>
      </c>
      <c r="B10" s="131">
        <v>19</v>
      </c>
      <c r="C10" s="8">
        <v>21</v>
      </c>
      <c r="D10" s="8">
        <v>20</v>
      </c>
      <c r="E10" s="8">
        <v>18</v>
      </c>
      <c r="F10" s="8">
        <v>220</v>
      </c>
      <c r="G10" s="8">
        <v>283</v>
      </c>
      <c r="H10" s="8">
        <v>302</v>
      </c>
      <c r="I10" s="8">
        <v>372</v>
      </c>
      <c r="J10" s="8">
        <v>398</v>
      </c>
      <c r="K10" s="8">
        <v>395</v>
      </c>
      <c r="L10" s="8">
        <v>343</v>
      </c>
      <c r="M10" s="7">
        <v>2</v>
      </c>
    </row>
    <row r="11" spans="1:13" x14ac:dyDescent="0.25">
      <c r="A11" s="14" t="s">
        <v>8</v>
      </c>
      <c r="B11" s="131">
        <v>60</v>
      </c>
      <c r="C11" s="8">
        <v>73</v>
      </c>
      <c r="D11" s="8">
        <v>109</v>
      </c>
      <c r="E11" s="8">
        <v>131</v>
      </c>
      <c r="F11" s="8">
        <v>876</v>
      </c>
      <c r="G11" s="8">
        <v>957</v>
      </c>
      <c r="H11" s="8">
        <v>985</v>
      </c>
      <c r="I11" s="8">
        <v>1265</v>
      </c>
      <c r="J11" s="8">
        <v>1395</v>
      </c>
      <c r="K11" s="8">
        <v>1423</v>
      </c>
      <c r="L11" s="8">
        <v>1196</v>
      </c>
      <c r="M11" s="7">
        <v>18</v>
      </c>
    </row>
    <row r="12" spans="1:13" x14ac:dyDescent="0.25">
      <c r="A12" s="14" t="s">
        <v>9</v>
      </c>
      <c r="B12" s="131">
        <v>107</v>
      </c>
      <c r="C12" s="8">
        <v>161</v>
      </c>
      <c r="D12" s="8">
        <v>198</v>
      </c>
      <c r="E12" s="8">
        <v>201</v>
      </c>
      <c r="F12" s="8">
        <v>1368</v>
      </c>
      <c r="G12" s="8">
        <v>1549</v>
      </c>
      <c r="H12" s="8">
        <v>1750</v>
      </c>
      <c r="I12" s="8">
        <v>2137</v>
      </c>
      <c r="J12" s="8">
        <v>2390</v>
      </c>
      <c r="K12" s="8">
        <v>2471</v>
      </c>
      <c r="L12" s="8">
        <v>2125</v>
      </c>
      <c r="M12" s="7">
        <v>21</v>
      </c>
    </row>
    <row r="13" spans="1:13" x14ac:dyDescent="0.25">
      <c r="A13" s="14" t="s">
        <v>10</v>
      </c>
      <c r="B13" s="131">
        <v>113</v>
      </c>
      <c r="C13" s="8">
        <v>164</v>
      </c>
      <c r="D13" s="8">
        <v>168</v>
      </c>
      <c r="E13" s="8">
        <v>188</v>
      </c>
      <c r="F13" s="8">
        <v>1201</v>
      </c>
      <c r="G13" s="8">
        <v>1384</v>
      </c>
      <c r="H13" s="8">
        <v>1532</v>
      </c>
      <c r="I13" s="8">
        <v>1889</v>
      </c>
      <c r="J13" s="8">
        <v>2224</v>
      </c>
      <c r="K13" s="8">
        <v>2274</v>
      </c>
      <c r="L13" s="8">
        <v>2027</v>
      </c>
      <c r="M13" s="7">
        <v>19</v>
      </c>
    </row>
    <row r="14" spans="1:13" x14ac:dyDescent="0.25">
      <c r="A14" s="14" t="s">
        <v>11</v>
      </c>
      <c r="B14" s="131">
        <v>1405</v>
      </c>
      <c r="C14" s="8">
        <v>1876</v>
      </c>
      <c r="D14" s="8">
        <v>2010</v>
      </c>
      <c r="E14" s="8">
        <v>1983</v>
      </c>
      <c r="F14" s="8">
        <v>13965</v>
      </c>
      <c r="G14" s="8">
        <v>15151</v>
      </c>
      <c r="H14" s="8">
        <v>16791</v>
      </c>
      <c r="I14" s="8">
        <v>20193</v>
      </c>
      <c r="J14" s="8">
        <v>22112</v>
      </c>
      <c r="K14" s="8">
        <v>22278</v>
      </c>
      <c r="L14" s="8">
        <v>19505</v>
      </c>
      <c r="M14" s="7">
        <v>203</v>
      </c>
    </row>
    <row r="15" spans="1:13" x14ac:dyDescent="0.25">
      <c r="A15" s="14" t="s">
        <v>13</v>
      </c>
      <c r="B15" s="131">
        <v>1431</v>
      </c>
      <c r="C15" s="8">
        <v>2041</v>
      </c>
      <c r="D15" s="8">
        <v>2302</v>
      </c>
      <c r="E15" s="8">
        <v>2333</v>
      </c>
      <c r="F15" s="8">
        <v>14535</v>
      </c>
      <c r="G15" s="8">
        <v>16229</v>
      </c>
      <c r="H15" s="8">
        <v>17903</v>
      </c>
      <c r="I15" s="8">
        <v>22195</v>
      </c>
      <c r="J15" s="8">
        <v>24445</v>
      </c>
      <c r="K15" s="8">
        <v>25421</v>
      </c>
      <c r="L15" s="8">
        <v>22717</v>
      </c>
      <c r="M15" s="7">
        <v>258</v>
      </c>
    </row>
    <row r="16" spans="1:13" x14ac:dyDescent="0.25">
      <c r="A16" s="14" t="s">
        <v>15</v>
      </c>
      <c r="B16" s="131">
        <v>370</v>
      </c>
      <c r="C16" s="8">
        <v>549</v>
      </c>
      <c r="D16" s="8">
        <v>656</v>
      </c>
      <c r="E16" s="8">
        <v>635</v>
      </c>
      <c r="F16" s="8">
        <v>3229</v>
      </c>
      <c r="G16" s="8">
        <v>3395</v>
      </c>
      <c r="H16" s="8">
        <v>3797</v>
      </c>
      <c r="I16" s="8">
        <v>5376</v>
      </c>
      <c r="J16" s="8">
        <v>6614</v>
      </c>
      <c r="K16" s="8">
        <v>7250</v>
      </c>
      <c r="L16" s="8">
        <v>6670</v>
      </c>
      <c r="M16" s="7">
        <v>76</v>
      </c>
    </row>
    <row r="17" spans="1:13" x14ac:dyDescent="0.25">
      <c r="A17" s="12" t="s">
        <v>16</v>
      </c>
      <c r="B17" s="138">
        <v>247</v>
      </c>
      <c r="C17" s="52">
        <v>376</v>
      </c>
      <c r="D17" s="52">
        <v>405</v>
      </c>
      <c r="E17" s="52">
        <v>409</v>
      </c>
      <c r="F17" s="52">
        <v>2241</v>
      </c>
      <c r="G17" s="52">
        <v>2270</v>
      </c>
      <c r="H17" s="52">
        <v>2464</v>
      </c>
      <c r="I17" s="52">
        <v>3309</v>
      </c>
      <c r="J17" s="52">
        <v>3987</v>
      </c>
      <c r="K17" s="52">
        <v>4387</v>
      </c>
      <c r="L17" s="52">
        <v>4124</v>
      </c>
      <c r="M17" s="53">
        <v>32</v>
      </c>
    </row>
  </sheetData>
  <sheetProtection algorithmName="SHA-512" hashValue="nTg9AyqpSPazr7nleoMMoHoShxW/9upUW0a12xRBDXliGt8ElJoCzzneP3FhGw0hpVPKJh5lXfgngLvszV+HCQ==" saltValue="UTTbaxQGHvHQ8sYufQRImg==" spinCount="100000" sheet="1" objects="1" scenarios="1" pivotTables="0"/>
  <mergeCells count="2">
    <mergeCell ref="A2:M2"/>
    <mergeCell ref="C4:M4"/>
  </mergeCells>
  <pageMargins left="0.24" right="0.24" top="0.95833333333333304" bottom="0.75" header="0.3" footer="0.3"/>
  <pageSetup scale="98" orientation="landscape" r:id="rId2"/>
  <headerFooter>
    <oddHeader>&amp;C&amp;"-,Bold"&amp;14Summary Table Report&amp;R&amp;G</oddHeader>
  </headerFooter>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30"/>
  <sheetViews>
    <sheetView showGridLines="0" view="pageLayout" zoomScaleNormal="100" workbookViewId="0">
      <selection activeCell="B3" sqref="B3"/>
    </sheetView>
  </sheetViews>
  <sheetFormatPr defaultRowHeight="15" x14ac:dyDescent="0.25"/>
  <sheetData>
    <row r="1" spans="1:15" ht="15.75" thickBot="1" x14ac:dyDescent="0.3">
      <c r="A1" s="4"/>
      <c r="B1" s="4"/>
      <c r="C1" s="4"/>
      <c r="D1" s="4"/>
      <c r="E1" s="4"/>
      <c r="F1" s="4"/>
      <c r="G1" s="4"/>
      <c r="H1" s="4"/>
      <c r="I1" s="4"/>
      <c r="J1" s="4"/>
      <c r="K1" s="4"/>
      <c r="L1" s="4"/>
      <c r="M1" s="4"/>
      <c r="N1" s="4"/>
    </row>
    <row r="2" spans="1:15" ht="15.75" x14ac:dyDescent="0.25">
      <c r="A2" s="100" t="str">
        <f>CONCATENATE("Figure 1: Count of ", 'NMBR-AGE-TABLE'!B4, " Patients by Age Group and Year in the Outpatient Setting")</f>
        <v>Figure 1: Count of Regional Enteritis Patients by Age Group and Year in the Outpatient Setting</v>
      </c>
      <c r="B2" s="101"/>
      <c r="C2" s="101"/>
      <c r="D2" s="101"/>
      <c r="E2" s="101"/>
      <c r="F2" s="101"/>
      <c r="G2" s="101"/>
      <c r="H2" s="101"/>
      <c r="I2" s="101"/>
      <c r="J2" s="101"/>
      <c r="K2" s="101"/>
      <c r="L2" s="101"/>
      <c r="M2" s="101"/>
      <c r="N2" s="102"/>
      <c r="O2" s="5"/>
    </row>
    <row r="3" spans="1:15" x14ac:dyDescent="0.25">
      <c r="A3" s="14"/>
      <c r="B3" s="1"/>
      <c r="C3" s="1"/>
      <c r="D3" s="1"/>
      <c r="E3" s="1"/>
      <c r="F3" s="1"/>
      <c r="G3" s="1"/>
      <c r="H3" s="1"/>
      <c r="I3" s="1"/>
      <c r="J3" s="1"/>
      <c r="K3" s="1"/>
      <c r="L3" s="1"/>
      <c r="M3" s="1"/>
      <c r="N3" s="17"/>
    </row>
    <row r="4" spans="1:15" x14ac:dyDescent="0.25">
      <c r="A4" s="14"/>
      <c r="B4" s="1"/>
      <c r="C4" s="1"/>
      <c r="D4" s="1"/>
      <c r="E4" s="1"/>
      <c r="F4" s="1"/>
      <c r="G4" s="1"/>
      <c r="H4" s="1"/>
      <c r="I4" s="1"/>
      <c r="J4" s="1"/>
      <c r="K4" s="1"/>
      <c r="L4" s="1"/>
      <c r="M4" s="1"/>
      <c r="N4" s="2"/>
    </row>
    <row r="5" spans="1:15" x14ac:dyDescent="0.25">
      <c r="A5" s="14"/>
      <c r="B5" s="1"/>
      <c r="C5" s="1"/>
      <c r="D5" s="1"/>
      <c r="E5" s="1"/>
      <c r="F5" s="1"/>
      <c r="G5" s="1"/>
      <c r="H5" s="1"/>
      <c r="I5" s="1"/>
      <c r="J5" s="1"/>
      <c r="K5" s="1"/>
      <c r="L5" s="1"/>
      <c r="M5" s="1"/>
      <c r="N5" s="2"/>
    </row>
    <row r="6" spans="1:15" x14ac:dyDescent="0.25">
      <c r="A6" s="14"/>
      <c r="B6" s="1"/>
      <c r="C6" s="1"/>
      <c r="D6" s="1"/>
      <c r="E6" s="1"/>
      <c r="F6" s="1"/>
      <c r="G6" s="1"/>
      <c r="H6" s="1"/>
      <c r="I6" s="1"/>
      <c r="J6" s="1"/>
      <c r="K6" s="1"/>
      <c r="L6" s="1"/>
      <c r="M6" s="1"/>
      <c r="N6" s="2"/>
    </row>
    <row r="7" spans="1:15" x14ac:dyDescent="0.25">
      <c r="A7" s="14"/>
      <c r="B7" s="1"/>
      <c r="C7" s="1"/>
      <c r="D7" s="1"/>
      <c r="E7" s="1"/>
      <c r="F7" s="1"/>
      <c r="G7" s="1"/>
      <c r="H7" s="1"/>
      <c r="I7" s="1"/>
      <c r="J7" s="1"/>
      <c r="K7" s="1"/>
      <c r="L7" s="1"/>
      <c r="M7" s="1"/>
      <c r="N7" s="2"/>
    </row>
    <row r="8" spans="1:15" x14ac:dyDescent="0.25">
      <c r="A8" s="14"/>
      <c r="B8" s="1"/>
      <c r="C8" s="1"/>
      <c r="D8" s="1"/>
      <c r="E8" s="1"/>
      <c r="F8" s="1"/>
      <c r="G8" s="1"/>
      <c r="H8" s="1"/>
      <c r="I8" s="1"/>
      <c r="J8" s="1"/>
      <c r="K8" s="1"/>
      <c r="L8" s="1"/>
      <c r="M8" s="1"/>
      <c r="N8" s="2"/>
    </row>
    <row r="9" spans="1:15" x14ac:dyDescent="0.25">
      <c r="A9" s="14"/>
      <c r="B9" s="1"/>
      <c r="C9" s="1"/>
      <c r="D9" s="1"/>
      <c r="E9" s="1"/>
      <c r="F9" s="1"/>
      <c r="G9" s="1"/>
      <c r="H9" s="1"/>
      <c r="I9" s="1"/>
      <c r="J9" s="1"/>
      <c r="K9" s="1"/>
      <c r="L9" s="1"/>
      <c r="M9" s="1"/>
      <c r="N9" s="2"/>
    </row>
    <row r="10" spans="1:15" x14ac:dyDescent="0.25">
      <c r="A10" s="14"/>
      <c r="B10" s="1"/>
      <c r="C10" s="1"/>
      <c r="D10" s="1"/>
      <c r="E10" s="1"/>
      <c r="F10" s="1"/>
      <c r="G10" s="1"/>
      <c r="H10" s="1"/>
      <c r="I10" s="1"/>
      <c r="J10" s="1"/>
      <c r="K10" s="1"/>
      <c r="L10" s="1"/>
      <c r="M10" s="1"/>
      <c r="N10" s="2"/>
    </row>
    <row r="11" spans="1:15" x14ac:dyDescent="0.25">
      <c r="A11" s="14"/>
      <c r="B11" s="1"/>
      <c r="C11" s="1"/>
      <c r="D11" s="1"/>
      <c r="E11" s="1"/>
      <c r="F11" s="1"/>
      <c r="G11" s="1"/>
      <c r="H11" s="1"/>
      <c r="I11" s="1"/>
      <c r="J11" s="1"/>
      <c r="K11" s="1"/>
      <c r="L11" s="1"/>
      <c r="M11" s="1"/>
      <c r="N11" s="2"/>
    </row>
    <row r="12" spans="1:15" x14ac:dyDescent="0.25">
      <c r="A12" s="14"/>
      <c r="B12" s="1"/>
      <c r="C12" s="1"/>
      <c r="D12" s="1"/>
      <c r="E12" s="1"/>
      <c r="F12" s="1"/>
      <c r="G12" s="1"/>
      <c r="H12" s="1"/>
      <c r="I12" s="1"/>
      <c r="J12" s="1"/>
      <c r="K12" s="1"/>
      <c r="L12" s="1"/>
      <c r="M12" s="1"/>
      <c r="N12" s="2"/>
    </row>
    <row r="13" spans="1:15" x14ac:dyDescent="0.25">
      <c r="A13" s="14"/>
      <c r="B13" s="1"/>
      <c r="C13" s="1"/>
      <c r="D13" s="1"/>
      <c r="E13" s="1"/>
      <c r="F13" s="1"/>
      <c r="G13" s="1"/>
      <c r="H13" s="1"/>
      <c r="I13" s="1"/>
      <c r="J13" s="1"/>
      <c r="K13" s="1"/>
      <c r="L13" s="1"/>
      <c r="M13" s="1"/>
      <c r="N13" s="2"/>
    </row>
    <row r="14" spans="1:15" x14ac:dyDescent="0.25">
      <c r="A14" s="14"/>
      <c r="B14" s="1"/>
      <c r="C14" s="1"/>
      <c r="D14" s="1"/>
      <c r="E14" s="1"/>
      <c r="F14" s="1"/>
      <c r="G14" s="1"/>
      <c r="H14" s="1"/>
      <c r="I14" s="1"/>
      <c r="J14" s="1"/>
      <c r="K14" s="1"/>
      <c r="L14" s="1"/>
      <c r="M14" s="1"/>
      <c r="N14" s="2"/>
    </row>
    <row r="15" spans="1:15" x14ac:dyDescent="0.25">
      <c r="A15" s="14"/>
      <c r="B15" s="1"/>
      <c r="C15" s="1"/>
      <c r="D15" s="1"/>
      <c r="E15" s="1"/>
      <c r="F15" s="1"/>
      <c r="G15" s="1"/>
      <c r="H15" s="1"/>
      <c r="I15" s="1"/>
      <c r="J15" s="1"/>
      <c r="K15" s="1"/>
      <c r="L15" s="1"/>
      <c r="M15" s="1"/>
      <c r="N15" s="2"/>
    </row>
    <row r="16" spans="1:15" x14ac:dyDescent="0.25">
      <c r="A16" s="14"/>
      <c r="B16" s="1"/>
      <c r="C16" s="1"/>
      <c r="D16" s="1"/>
      <c r="E16" s="1"/>
      <c r="F16" s="1"/>
      <c r="G16" s="1"/>
      <c r="H16" s="1"/>
      <c r="I16" s="1"/>
      <c r="J16" s="1"/>
      <c r="K16" s="1"/>
      <c r="L16" s="1"/>
      <c r="M16" s="1"/>
      <c r="N16" s="2"/>
    </row>
    <row r="17" spans="1:14" x14ac:dyDescent="0.25">
      <c r="A17" s="14"/>
      <c r="B17" s="1"/>
      <c r="C17" s="1"/>
      <c r="D17" s="1"/>
      <c r="E17" s="1"/>
      <c r="F17" s="1"/>
      <c r="G17" s="1"/>
      <c r="H17" s="1"/>
      <c r="I17" s="1"/>
      <c r="J17" s="1"/>
      <c r="K17" s="1"/>
      <c r="L17" s="1"/>
      <c r="M17" s="1"/>
      <c r="N17" s="2"/>
    </row>
    <row r="18" spans="1:14" x14ac:dyDescent="0.25">
      <c r="A18" s="14"/>
      <c r="B18" s="1"/>
      <c r="C18" s="1"/>
      <c r="D18" s="1"/>
      <c r="E18" s="1"/>
      <c r="F18" s="1"/>
      <c r="G18" s="1"/>
      <c r="H18" s="1"/>
      <c r="I18" s="1"/>
      <c r="J18" s="1"/>
      <c r="K18" s="1"/>
      <c r="L18" s="1"/>
      <c r="M18" s="1"/>
      <c r="N18" s="2"/>
    </row>
    <row r="19" spans="1:14" x14ac:dyDescent="0.25">
      <c r="A19" s="14"/>
      <c r="B19" s="1"/>
      <c r="C19" s="1"/>
      <c r="D19" s="1"/>
      <c r="E19" s="1"/>
      <c r="F19" s="1"/>
      <c r="G19" s="1"/>
      <c r="H19" s="1"/>
      <c r="I19" s="1"/>
      <c r="J19" s="1"/>
      <c r="K19" s="1"/>
      <c r="L19" s="1"/>
      <c r="M19" s="1"/>
      <c r="N19" s="2"/>
    </row>
    <row r="20" spans="1:14" x14ac:dyDescent="0.25">
      <c r="A20" s="14"/>
      <c r="B20" s="1"/>
      <c r="C20" s="1"/>
      <c r="D20" s="1"/>
      <c r="E20" s="1"/>
      <c r="F20" s="1"/>
      <c r="G20" s="1"/>
      <c r="H20" s="1"/>
      <c r="I20" s="1"/>
      <c r="J20" s="1"/>
      <c r="K20" s="1"/>
      <c r="L20" s="1"/>
      <c r="M20" s="1"/>
      <c r="N20" s="2"/>
    </row>
    <row r="21" spans="1:14" x14ac:dyDescent="0.25">
      <c r="A21" s="14"/>
      <c r="B21" s="1"/>
      <c r="C21" s="1"/>
      <c r="D21" s="1"/>
      <c r="E21" s="1"/>
      <c r="F21" s="1"/>
      <c r="G21" s="1"/>
      <c r="H21" s="1"/>
      <c r="I21" s="1"/>
      <c r="J21" s="1"/>
      <c r="K21" s="1"/>
      <c r="L21" s="1"/>
      <c r="M21" s="1"/>
      <c r="N21" s="2"/>
    </row>
    <row r="22" spans="1:14" x14ac:dyDescent="0.25">
      <c r="A22" s="14"/>
      <c r="B22" s="1"/>
      <c r="C22" s="1"/>
      <c r="D22" s="1"/>
      <c r="E22" s="1"/>
      <c r="F22" s="1"/>
      <c r="G22" s="1"/>
      <c r="H22" s="1"/>
      <c r="I22" s="1"/>
      <c r="J22" s="1"/>
      <c r="K22" s="1"/>
      <c r="L22" s="1"/>
      <c r="M22" s="1"/>
      <c r="N22" s="2"/>
    </row>
    <row r="23" spans="1:14" x14ac:dyDescent="0.25">
      <c r="A23" s="14"/>
      <c r="B23" s="1"/>
      <c r="C23" s="1"/>
      <c r="D23" s="1"/>
      <c r="E23" s="1"/>
      <c r="F23" s="1"/>
      <c r="G23" s="1"/>
      <c r="H23" s="1"/>
      <c r="I23" s="1"/>
      <c r="J23" s="1"/>
      <c r="K23" s="1"/>
      <c r="L23" s="1"/>
      <c r="M23" s="1"/>
      <c r="N23" s="2"/>
    </row>
    <row r="24" spans="1:14" x14ac:dyDescent="0.25">
      <c r="A24" s="14"/>
      <c r="B24" s="1"/>
      <c r="C24" s="1"/>
      <c r="D24" s="1"/>
      <c r="E24" s="1"/>
      <c r="F24" s="1"/>
      <c r="G24" s="1"/>
      <c r="H24" s="1"/>
      <c r="I24" s="1"/>
      <c r="J24" s="1"/>
      <c r="K24" s="1"/>
      <c r="L24" s="1"/>
      <c r="M24" s="1"/>
      <c r="N24" s="2"/>
    </row>
    <row r="25" spans="1:14" x14ac:dyDescent="0.25">
      <c r="A25" s="14"/>
      <c r="B25" s="1"/>
      <c r="C25" s="1"/>
      <c r="D25" s="1"/>
      <c r="E25" s="1"/>
      <c r="F25" s="1"/>
      <c r="G25" s="1"/>
      <c r="H25" s="1"/>
      <c r="I25" s="1"/>
      <c r="J25" s="1"/>
      <c r="K25" s="1"/>
      <c r="L25" s="1"/>
      <c r="M25" s="1"/>
      <c r="N25" s="2"/>
    </row>
    <row r="26" spans="1:14" x14ac:dyDescent="0.25">
      <c r="A26" s="14"/>
      <c r="B26" s="1"/>
      <c r="C26" s="1"/>
      <c r="D26" s="1"/>
      <c r="E26" s="1"/>
      <c r="F26" s="1"/>
      <c r="G26" s="1"/>
      <c r="H26" s="1"/>
      <c r="I26" s="1"/>
      <c r="J26" s="1"/>
      <c r="K26" s="1"/>
      <c r="L26" s="1"/>
      <c r="M26" s="1"/>
      <c r="N26" s="2"/>
    </row>
    <row r="27" spans="1:14" x14ac:dyDescent="0.25">
      <c r="A27" s="14"/>
      <c r="B27" s="1"/>
      <c r="C27" s="1"/>
      <c r="D27" s="1"/>
      <c r="E27" s="1"/>
      <c r="F27" s="1"/>
      <c r="G27" s="1"/>
      <c r="H27" s="1"/>
      <c r="I27" s="1"/>
      <c r="J27" s="1"/>
      <c r="K27" s="1"/>
      <c r="L27" s="1"/>
      <c r="M27" s="1"/>
      <c r="N27" s="2"/>
    </row>
    <row r="28" spans="1:14" x14ac:dyDescent="0.25">
      <c r="A28" s="14"/>
      <c r="B28" s="1"/>
      <c r="C28" s="1"/>
      <c r="D28" s="1"/>
      <c r="E28" s="1"/>
      <c r="F28" s="1"/>
      <c r="G28" s="1"/>
      <c r="H28" s="1"/>
      <c r="I28" s="1"/>
      <c r="J28" s="1"/>
      <c r="K28" s="1"/>
      <c r="L28" s="1"/>
      <c r="M28" s="1"/>
      <c r="N28" s="2"/>
    </row>
    <row r="29" spans="1:14" x14ac:dyDescent="0.25">
      <c r="A29" s="14"/>
      <c r="B29" s="1"/>
      <c r="C29" s="1"/>
      <c r="D29" s="1"/>
      <c r="E29" s="1"/>
      <c r="F29" s="1"/>
      <c r="G29" s="1"/>
      <c r="H29" s="1"/>
      <c r="I29" s="1"/>
      <c r="J29" s="1"/>
      <c r="K29" s="1"/>
      <c r="L29" s="1"/>
      <c r="M29" s="1"/>
      <c r="N29" s="2"/>
    </row>
    <row r="30" spans="1:14" x14ac:dyDescent="0.25">
      <c r="A30" s="12"/>
      <c r="B30" s="9"/>
      <c r="C30" s="9"/>
      <c r="D30" s="9"/>
      <c r="E30" s="9"/>
      <c r="F30" s="9"/>
      <c r="G30" s="9"/>
      <c r="H30" s="9"/>
      <c r="I30" s="9"/>
      <c r="J30" s="9"/>
      <c r="K30" s="9"/>
      <c r="L30" s="9"/>
      <c r="M30" s="9"/>
      <c r="N30" s="13"/>
    </row>
  </sheetData>
  <sheetProtection algorithmName="SHA-512" hashValue="DA4s+zOXuutQNTiqz0vav7BcDl1ae21yFWL5X6FmCygtNAM+7/34mcvvL2US7uR04u337kcqm26et2sHO7fhCw==" saltValue="ovdIdemmvMYB+DUKBlxwFw==" spinCount="100000" sheet="1" objects="1" scenarios="1" pivotTables="0"/>
  <mergeCells count="1">
    <mergeCell ref="A2:N2"/>
  </mergeCells>
  <pageMargins left="0.17" right="0.17" top="0.92708333333333337" bottom="0.75" header="0.3" footer="0.3"/>
  <pageSetup orientation="landscape" r:id="rId1"/>
  <headerFooter>
    <oddHeader>&amp;C&amp;"-,Bold"&amp;14Summary Table Report&amp;R&amp;G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9"/>
  <sheetViews>
    <sheetView showGridLines="0" view="pageLayout" zoomScaleNormal="100" workbookViewId="0">
      <selection activeCell="I9" sqref="I9"/>
    </sheetView>
  </sheetViews>
  <sheetFormatPr defaultRowHeight="15" x14ac:dyDescent="0.25"/>
  <cols>
    <col min="1" max="1" width="15.28515625" customWidth="1"/>
    <col min="2" max="2" width="18.7109375" customWidth="1"/>
    <col min="3" max="13" width="7.140625" customWidth="1"/>
    <col min="14" max="15" width="13.5703125" bestFit="1" customWidth="1"/>
    <col min="16" max="16" width="11.140625" bestFit="1" customWidth="1"/>
  </cols>
  <sheetData>
    <row r="1" spans="1:13" ht="15.75" thickBot="1" x14ac:dyDescent="0.3">
      <c r="A1" s="4"/>
      <c r="B1" s="4"/>
      <c r="C1" s="4"/>
      <c r="D1" s="4"/>
      <c r="E1" s="4"/>
      <c r="F1" s="4"/>
      <c r="G1" s="4"/>
      <c r="H1" s="4"/>
      <c r="I1" s="4"/>
      <c r="J1" s="4"/>
      <c r="K1" s="4"/>
      <c r="L1" s="4"/>
      <c r="M1" s="4"/>
    </row>
    <row r="2" spans="1:13" x14ac:dyDescent="0.25">
      <c r="A2" s="94" t="str">
        <f>CONCATENATE("Table 3: Count of ", B4, " Patients by Sex and Year in the Outpatinet Setting")</f>
        <v>Table 3: Count of Regional Enteritis Patients by Sex and Year in the Outpatinet Setting</v>
      </c>
      <c r="B2" s="95"/>
      <c r="C2" s="95"/>
      <c r="D2" s="95"/>
      <c r="E2" s="95"/>
      <c r="F2" s="95"/>
      <c r="G2" s="95"/>
      <c r="H2" s="95"/>
      <c r="I2" s="95"/>
      <c r="J2" s="95"/>
      <c r="K2" s="95"/>
      <c r="L2" s="95"/>
      <c r="M2" s="96"/>
    </row>
    <row r="3" spans="1:13" ht="4.5" customHeight="1" x14ac:dyDescent="0.25">
      <c r="A3" s="37"/>
      <c r="B3" s="38"/>
      <c r="C3" s="38"/>
      <c r="D3" s="38"/>
      <c r="E3" s="38"/>
      <c r="F3" s="38"/>
      <c r="G3" s="38"/>
      <c r="H3" s="38"/>
      <c r="I3" s="38"/>
      <c r="J3" s="38"/>
      <c r="K3" s="38"/>
      <c r="L3" s="38"/>
      <c r="M3" s="39"/>
    </row>
    <row r="4" spans="1:13" ht="30" customHeight="1" x14ac:dyDescent="0.25">
      <c r="A4" s="26" t="s">
        <v>54</v>
      </c>
      <c r="B4" s="140" t="s">
        <v>53</v>
      </c>
      <c r="C4" s="97" t="s">
        <v>33</v>
      </c>
      <c r="D4" s="98"/>
      <c r="E4" s="98"/>
      <c r="F4" s="98"/>
      <c r="G4" s="98"/>
      <c r="H4" s="98"/>
      <c r="I4" s="98"/>
      <c r="J4" s="98"/>
      <c r="K4" s="98"/>
      <c r="L4" s="98"/>
      <c r="M4" s="99"/>
    </row>
    <row r="5" spans="1:13" x14ac:dyDescent="0.25">
      <c r="A5" s="12"/>
      <c r="B5" s="9"/>
      <c r="C5" s="9"/>
      <c r="D5" s="9"/>
      <c r="E5" s="9"/>
      <c r="F5" s="9"/>
      <c r="G5" s="9"/>
      <c r="H5" s="9"/>
      <c r="I5" s="9"/>
      <c r="J5" s="9"/>
      <c r="K5" s="9"/>
      <c r="L5" s="9"/>
      <c r="M5" s="13"/>
    </row>
    <row r="6" spans="1:13" x14ac:dyDescent="0.25">
      <c r="A6" s="54" t="s">
        <v>19</v>
      </c>
      <c r="B6" s="141" t="s">
        <v>2</v>
      </c>
      <c r="C6" s="46"/>
      <c r="D6" s="46"/>
      <c r="E6" s="46"/>
      <c r="F6" s="46"/>
      <c r="G6" s="46"/>
      <c r="H6" s="46"/>
      <c r="I6" s="46"/>
      <c r="J6" s="46"/>
      <c r="K6" s="46"/>
      <c r="L6" s="46"/>
      <c r="M6" s="47"/>
    </row>
    <row r="7" spans="1:13" x14ac:dyDescent="0.25">
      <c r="A7" s="133" t="s">
        <v>1</v>
      </c>
      <c r="B7" s="48">
        <v>2000</v>
      </c>
      <c r="C7" s="49">
        <v>2001</v>
      </c>
      <c r="D7" s="49">
        <v>2002</v>
      </c>
      <c r="E7" s="49">
        <v>2003</v>
      </c>
      <c r="F7" s="49">
        <v>2004</v>
      </c>
      <c r="G7" s="49">
        <v>2005</v>
      </c>
      <c r="H7" s="49">
        <v>2006</v>
      </c>
      <c r="I7" s="49">
        <v>2007</v>
      </c>
      <c r="J7" s="49">
        <v>2008</v>
      </c>
      <c r="K7" s="49">
        <v>2009</v>
      </c>
      <c r="L7" s="49">
        <v>2010</v>
      </c>
      <c r="M7" s="50">
        <v>2011</v>
      </c>
    </row>
    <row r="8" spans="1:13" x14ac:dyDescent="0.25">
      <c r="A8" s="132" t="s">
        <v>4</v>
      </c>
      <c r="B8" s="127">
        <v>2107</v>
      </c>
      <c r="C8" s="128">
        <v>2957</v>
      </c>
      <c r="D8" s="128">
        <v>3301</v>
      </c>
      <c r="E8" s="128">
        <v>3321</v>
      </c>
      <c r="F8" s="128">
        <v>20951</v>
      </c>
      <c r="G8" s="128">
        <v>22885</v>
      </c>
      <c r="H8" s="128">
        <v>25209</v>
      </c>
      <c r="I8" s="128">
        <v>31522</v>
      </c>
      <c r="J8" s="128">
        <v>35115</v>
      </c>
      <c r="K8" s="128">
        <v>36636</v>
      </c>
      <c r="L8" s="128">
        <v>32590</v>
      </c>
      <c r="M8" s="135">
        <v>369</v>
      </c>
    </row>
    <row r="9" spans="1:13" x14ac:dyDescent="0.25">
      <c r="A9" s="12" t="s">
        <v>7</v>
      </c>
      <c r="B9" s="138">
        <v>1652</v>
      </c>
      <c r="C9" s="52">
        <v>2310</v>
      </c>
      <c r="D9" s="52">
        <v>2576</v>
      </c>
      <c r="E9" s="52">
        <v>2587</v>
      </c>
      <c r="F9" s="52">
        <v>16823</v>
      </c>
      <c r="G9" s="52">
        <v>18569</v>
      </c>
      <c r="H9" s="52">
        <v>20536</v>
      </c>
      <c r="I9" s="52">
        <v>25446</v>
      </c>
      <c r="J9" s="52">
        <v>28595</v>
      </c>
      <c r="K9" s="52">
        <v>29402</v>
      </c>
      <c r="L9" s="52">
        <v>26208</v>
      </c>
      <c r="M9" s="53">
        <v>261</v>
      </c>
    </row>
  </sheetData>
  <sheetProtection algorithmName="SHA-512" hashValue="YQ9ZqtRLqdZVLpgCGWV5eGiojajtlS5ReIrz2fulyZ3InUGKZlOSbu9kd+daH76qtVcU1wVsOnQm6MLmTknI8w==" saltValue="zDKfrNMZzp1VhIw5ODetmA==" spinCount="100000" sheet="1" objects="1" scenarios="1" pivotTables="0"/>
  <mergeCells count="2">
    <mergeCell ref="A2:M2"/>
    <mergeCell ref="C4:M4"/>
  </mergeCells>
  <pageMargins left="0.24" right="0.24" top="0.95833333333333337" bottom="0.26041666666666669" header="0.3" footer="0.3"/>
  <pageSetup orientation="landscape" r:id="rId2"/>
  <headerFooter>
    <oddHeader>&amp;C&amp;"-,Bold"&amp;14Summary Table Report&amp;R&amp;G</oddHeader>
  </headerFooter>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30"/>
  <sheetViews>
    <sheetView showGridLines="0" view="pageLayout" zoomScaleNormal="100" workbookViewId="0">
      <selection activeCell="B3" sqref="B3"/>
    </sheetView>
  </sheetViews>
  <sheetFormatPr defaultRowHeight="15" x14ac:dyDescent="0.25"/>
  <sheetData>
    <row r="1" spans="1:14" ht="15.75" thickBot="1" x14ac:dyDescent="0.3">
      <c r="A1" s="4"/>
      <c r="B1" s="4"/>
      <c r="C1" s="4"/>
      <c r="D1" s="4"/>
      <c r="E1" s="4"/>
      <c r="F1" s="4"/>
      <c r="G1" s="4"/>
      <c r="H1" s="4"/>
      <c r="I1" s="4"/>
      <c r="J1" s="4"/>
      <c r="K1" s="4"/>
      <c r="L1" s="4"/>
      <c r="M1" s="4"/>
      <c r="N1" s="4"/>
    </row>
    <row r="2" spans="1:14" x14ac:dyDescent="0.25">
      <c r="A2" s="103" t="str">
        <f>CONCATENATE("Figure 2: Count of ", 'NMBR-SEX-TABLE'!B4, " Patients by Sex and Year in the Outpatient Setting")</f>
        <v>Figure 2: Count of Regional Enteritis Patients by Sex and Year in the Outpatient Setting</v>
      </c>
      <c r="B2" s="104"/>
      <c r="C2" s="104"/>
      <c r="D2" s="104"/>
      <c r="E2" s="104"/>
      <c r="F2" s="104"/>
      <c r="G2" s="104"/>
      <c r="H2" s="104"/>
      <c r="I2" s="104"/>
      <c r="J2" s="104"/>
      <c r="K2" s="104"/>
      <c r="L2" s="104"/>
      <c r="M2" s="104"/>
      <c r="N2" s="105"/>
    </row>
    <row r="3" spans="1:14" x14ac:dyDescent="0.25">
      <c r="A3" s="15"/>
      <c r="B3" s="16"/>
      <c r="C3" s="16"/>
      <c r="D3" s="16"/>
      <c r="E3" s="16"/>
      <c r="F3" s="16"/>
      <c r="G3" s="16"/>
      <c r="H3" s="16"/>
      <c r="I3" s="16"/>
      <c r="J3" s="16"/>
      <c r="K3" s="16"/>
      <c r="L3" s="16"/>
      <c r="M3" s="16"/>
      <c r="N3" s="17"/>
    </row>
    <row r="4" spans="1:14" x14ac:dyDescent="0.25">
      <c r="A4" s="14"/>
      <c r="B4" s="1"/>
      <c r="C4" s="1"/>
      <c r="D4" s="1"/>
      <c r="E4" s="1"/>
      <c r="F4" s="1"/>
      <c r="G4" s="1"/>
      <c r="H4" s="1"/>
      <c r="I4" s="1"/>
      <c r="J4" s="1"/>
      <c r="K4" s="1"/>
      <c r="L4" s="1"/>
      <c r="M4" s="1"/>
      <c r="N4" s="2"/>
    </row>
    <row r="5" spans="1:14" x14ac:dyDescent="0.25">
      <c r="A5" s="14"/>
      <c r="B5" s="1"/>
      <c r="C5" s="1"/>
      <c r="D5" s="1"/>
      <c r="E5" s="1"/>
      <c r="F5" s="1"/>
      <c r="G5" s="1"/>
      <c r="H5" s="1"/>
      <c r="I5" s="1"/>
      <c r="J5" s="1"/>
      <c r="K5" s="1"/>
      <c r="L5" s="1"/>
      <c r="M5" s="1"/>
      <c r="N5" s="2"/>
    </row>
    <row r="6" spans="1:14" x14ac:dyDescent="0.25">
      <c r="A6" s="14"/>
      <c r="B6" s="1"/>
      <c r="C6" s="1"/>
      <c r="D6" s="1"/>
      <c r="E6" s="1"/>
      <c r="F6" s="1"/>
      <c r="G6" s="1"/>
      <c r="H6" s="1"/>
      <c r="I6" s="1"/>
      <c r="J6" s="1"/>
      <c r="K6" s="1"/>
      <c r="L6" s="1"/>
      <c r="M6" s="1"/>
      <c r="N6" s="2"/>
    </row>
    <row r="7" spans="1:14" x14ac:dyDescent="0.25">
      <c r="A7" s="14"/>
      <c r="B7" s="1"/>
      <c r="C7" s="1"/>
      <c r="D7" s="1"/>
      <c r="E7" s="1"/>
      <c r="F7" s="1"/>
      <c r="G7" s="1"/>
      <c r="H7" s="1"/>
      <c r="I7" s="1"/>
      <c r="J7" s="1"/>
      <c r="K7" s="1"/>
      <c r="L7" s="1"/>
      <c r="M7" s="1"/>
      <c r="N7" s="2"/>
    </row>
    <row r="8" spans="1:14" x14ac:dyDescent="0.25">
      <c r="A8" s="14"/>
      <c r="B8" s="1"/>
      <c r="C8" s="1"/>
      <c r="D8" s="1"/>
      <c r="E8" s="1"/>
      <c r="F8" s="1"/>
      <c r="G8" s="1"/>
      <c r="H8" s="1"/>
      <c r="I8" s="1"/>
      <c r="J8" s="1"/>
      <c r="K8" s="1"/>
      <c r="L8" s="1"/>
      <c r="M8" s="1"/>
      <c r="N8" s="2"/>
    </row>
    <row r="9" spans="1:14" x14ac:dyDescent="0.25">
      <c r="A9" s="14"/>
      <c r="B9" s="1"/>
      <c r="C9" s="1"/>
      <c r="D9" s="1"/>
      <c r="E9" s="1"/>
      <c r="F9" s="1"/>
      <c r="G9" s="1"/>
      <c r="H9" s="1"/>
      <c r="I9" s="1"/>
      <c r="J9" s="1"/>
      <c r="K9" s="1"/>
      <c r="L9" s="1"/>
      <c r="M9" s="1"/>
      <c r="N9" s="2"/>
    </row>
    <row r="10" spans="1:14" x14ac:dyDescent="0.25">
      <c r="A10" s="14"/>
      <c r="B10" s="1"/>
      <c r="C10" s="1"/>
      <c r="D10" s="1"/>
      <c r="E10" s="1"/>
      <c r="F10" s="1"/>
      <c r="G10" s="1"/>
      <c r="H10" s="1"/>
      <c r="I10" s="1"/>
      <c r="J10" s="1"/>
      <c r="K10" s="1"/>
      <c r="L10" s="1"/>
      <c r="M10" s="1"/>
      <c r="N10" s="2"/>
    </row>
    <row r="11" spans="1:14" x14ac:dyDescent="0.25">
      <c r="A11" s="14"/>
      <c r="B11" s="1"/>
      <c r="C11" s="1"/>
      <c r="D11" s="1"/>
      <c r="E11" s="1"/>
      <c r="F11" s="1"/>
      <c r="G11" s="1"/>
      <c r="H11" s="1"/>
      <c r="I11" s="1"/>
      <c r="J11" s="1"/>
      <c r="K11" s="1"/>
      <c r="L11" s="1"/>
      <c r="M11" s="1"/>
      <c r="N11" s="2"/>
    </row>
    <row r="12" spans="1:14" x14ac:dyDescent="0.25">
      <c r="A12" s="14"/>
      <c r="B12" s="1"/>
      <c r="C12" s="1"/>
      <c r="D12" s="1"/>
      <c r="E12" s="1"/>
      <c r="F12" s="1"/>
      <c r="G12" s="1"/>
      <c r="H12" s="1"/>
      <c r="I12" s="1"/>
      <c r="J12" s="1"/>
      <c r="K12" s="1"/>
      <c r="L12" s="1"/>
      <c r="M12" s="1"/>
      <c r="N12" s="2"/>
    </row>
    <row r="13" spans="1:14" x14ac:dyDescent="0.25">
      <c r="A13" s="14"/>
      <c r="B13" s="1"/>
      <c r="C13" s="1"/>
      <c r="D13" s="1"/>
      <c r="E13" s="1"/>
      <c r="F13" s="1"/>
      <c r="G13" s="1"/>
      <c r="H13" s="1"/>
      <c r="I13" s="1"/>
      <c r="J13" s="1"/>
      <c r="K13" s="1"/>
      <c r="L13" s="1"/>
      <c r="M13" s="1"/>
      <c r="N13" s="2"/>
    </row>
    <row r="14" spans="1:14" x14ac:dyDescent="0.25">
      <c r="A14" s="14"/>
      <c r="B14" s="1"/>
      <c r="C14" s="1"/>
      <c r="D14" s="1"/>
      <c r="E14" s="1"/>
      <c r="F14" s="1"/>
      <c r="G14" s="1"/>
      <c r="H14" s="1"/>
      <c r="I14" s="1"/>
      <c r="J14" s="1"/>
      <c r="K14" s="1"/>
      <c r="L14" s="1"/>
      <c r="M14" s="1"/>
      <c r="N14" s="2"/>
    </row>
    <row r="15" spans="1:14" x14ac:dyDescent="0.25">
      <c r="A15" s="14"/>
      <c r="B15" s="1"/>
      <c r="C15" s="1"/>
      <c r="D15" s="1"/>
      <c r="E15" s="1"/>
      <c r="F15" s="1"/>
      <c r="G15" s="1"/>
      <c r="H15" s="1"/>
      <c r="I15" s="1"/>
      <c r="J15" s="1"/>
      <c r="K15" s="1"/>
      <c r="L15" s="1"/>
      <c r="M15" s="1"/>
      <c r="N15" s="2"/>
    </row>
    <row r="16" spans="1:14" x14ac:dyDescent="0.25">
      <c r="A16" s="14"/>
      <c r="B16" s="1"/>
      <c r="C16" s="1"/>
      <c r="D16" s="1"/>
      <c r="E16" s="1"/>
      <c r="F16" s="1"/>
      <c r="G16" s="1"/>
      <c r="H16" s="1"/>
      <c r="I16" s="1"/>
      <c r="J16" s="1"/>
      <c r="K16" s="1"/>
      <c r="L16" s="1"/>
      <c r="M16" s="1"/>
      <c r="N16" s="2"/>
    </row>
    <row r="17" spans="1:14" x14ac:dyDescent="0.25">
      <c r="A17" s="14"/>
      <c r="B17" s="1"/>
      <c r="C17" s="1"/>
      <c r="D17" s="1"/>
      <c r="E17" s="1"/>
      <c r="F17" s="1"/>
      <c r="G17" s="1"/>
      <c r="H17" s="1"/>
      <c r="I17" s="1"/>
      <c r="J17" s="1"/>
      <c r="K17" s="1"/>
      <c r="L17" s="1"/>
      <c r="M17" s="1"/>
      <c r="N17" s="2"/>
    </row>
    <row r="18" spans="1:14" x14ac:dyDescent="0.25">
      <c r="A18" s="14"/>
      <c r="B18" s="1"/>
      <c r="C18" s="1"/>
      <c r="D18" s="1"/>
      <c r="E18" s="1"/>
      <c r="F18" s="1"/>
      <c r="G18" s="1"/>
      <c r="H18" s="1"/>
      <c r="I18" s="1"/>
      <c r="J18" s="1"/>
      <c r="K18" s="1"/>
      <c r="L18" s="1"/>
      <c r="M18" s="1"/>
      <c r="N18" s="2"/>
    </row>
    <row r="19" spans="1:14" x14ac:dyDescent="0.25">
      <c r="A19" s="14"/>
      <c r="B19" s="1"/>
      <c r="C19" s="1"/>
      <c r="D19" s="1"/>
      <c r="E19" s="1"/>
      <c r="F19" s="1"/>
      <c r="G19" s="1"/>
      <c r="H19" s="1"/>
      <c r="I19" s="1"/>
      <c r="J19" s="1"/>
      <c r="K19" s="1"/>
      <c r="L19" s="1"/>
      <c r="M19" s="1"/>
      <c r="N19" s="2"/>
    </row>
    <row r="20" spans="1:14" x14ac:dyDescent="0.25">
      <c r="A20" s="14"/>
      <c r="B20" s="1"/>
      <c r="C20" s="1"/>
      <c r="D20" s="1"/>
      <c r="E20" s="1"/>
      <c r="F20" s="1"/>
      <c r="G20" s="1"/>
      <c r="H20" s="1"/>
      <c r="I20" s="1"/>
      <c r="J20" s="1"/>
      <c r="K20" s="1"/>
      <c r="L20" s="1"/>
      <c r="M20" s="1"/>
      <c r="N20" s="2"/>
    </row>
    <row r="21" spans="1:14" x14ac:dyDescent="0.25">
      <c r="A21" s="14"/>
      <c r="B21" s="1"/>
      <c r="C21" s="1"/>
      <c r="D21" s="1"/>
      <c r="E21" s="1"/>
      <c r="F21" s="1"/>
      <c r="G21" s="1"/>
      <c r="H21" s="1"/>
      <c r="I21" s="1"/>
      <c r="J21" s="1"/>
      <c r="K21" s="1"/>
      <c r="L21" s="1"/>
      <c r="M21" s="1"/>
      <c r="N21" s="2"/>
    </row>
    <row r="22" spans="1:14" x14ac:dyDescent="0.25">
      <c r="A22" s="14"/>
      <c r="B22" s="1"/>
      <c r="C22" s="1"/>
      <c r="D22" s="1"/>
      <c r="E22" s="1"/>
      <c r="F22" s="1"/>
      <c r="G22" s="1"/>
      <c r="H22" s="1"/>
      <c r="I22" s="1"/>
      <c r="J22" s="1"/>
      <c r="K22" s="1"/>
      <c r="L22" s="1"/>
      <c r="M22" s="1"/>
      <c r="N22" s="2"/>
    </row>
    <row r="23" spans="1:14" x14ac:dyDescent="0.25">
      <c r="A23" s="14"/>
      <c r="B23" s="1"/>
      <c r="C23" s="1"/>
      <c r="D23" s="1"/>
      <c r="E23" s="1"/>
      <c r="F23" s="1"/>
      <c r="G23" s="1"/>
      <c r="H23" s="1"/>
      <c r="I23" s="1"/>
      <c r="J23" s="1"/>
      <c r="K23" s="1"/>
      <c r="L23" s="1"/>
      <c r="M23" s="1"/>
      <c r="N23" s="2"/>
    </row>
    <row r="24" spans="1:14" x14ac:dyDescent="0.25">
      <c r="A24" s="14"/>
      <c r="B24" s="1"/>
      <c r="C24" s="1"/>
      <c r="D24" s="1"/>
      <c r="E24" s="1"/>
      <c r="F24" s="1"/>
      <c r="G24" s="1"/>
      <c r="H24" s="1"/>
      <c r="I24" s="1"/>
      <c r="J24" s="1"/>
      <c r="K24" s="1"/>
      <c r="L24" s="1"/>
      <c r="M24" s="1"/>
      <c r="N24" s="2"/>
    </row>
    <row r="25" spans="1:14" x14ac:dyDescent="0.25">
      <c r="A25" s="14"/>
      <c r="B25" s="1"/>
      <c r="C25" s="1"/>
      <c r="D25" s="1"/>
      <c r="E25" s="1"/>
      <c r="F25" s="1"/>
      <c r="G25" s="1"/>
      <c r="H25" s="1"/>
      <c r="I25" s="1"/>
      <c r="J25" s="1"/>
      <c r="K25" s="1"/>
      <c r="L25" s="1"/>
      <c r="M25" s="1"/>
      <c r="N25" s="2"/>
    </row>
    <row r="26" spans="1:14" x14ac:dyDescent="0.25">
      <c r="A26" s="14"/>
      <c r="B26" s="1"/>
      <c r="C26" s="1"/>
      <c r="D26" s="1"/>
      <c r="E26" s="1"/>
      <c r="F26" s="1"/>
      <c r="G26" s="1"/>
      <c r="H26" s="1"/>
      <c r="I26" s="1"/>
      <c r="J26" s="1"/>
      <c r="K26" s="1"/>
      <c r="L26" s="1"/>
      <c r="M26" s="1"/>
      <c r="N26" s="2"/>
    </row>
    <row r="27" spans="1:14" x14ac:dyDescent="0.25">
      <c r="A27" s="14"/>
      <c r="B27" s="1"/>
      <c r="C27" s="1"/>
      <c r="D27" s="1"/>
      <c r="E27" s="1"/>
      <c r="F27" s="1"/>
      <c r="G27" s="1"/>
      <c r="H27" s="1"/>
      <c r="I27" s="1"/>
      <c r="J27" s="1"/>
      <c r="K27" s="1"/>
      <c r="L27" s="1"/>
      <c r="M27" s="1"/>
      <c r="N27" s="2"/>
    </row>
    <row r="28" spans="1:14" x14ac:dyDescent="0.25">
      <c r="A28" s="14"/>
      <c r="B28" s="1"/>
      <c r="C28" s="1"/>
      <c r="D28" s="1"/>
      <c r="E28" s="1"/>
      <c r="F28" s="1"/>
      <c r="G28" s="1"/>
      <c r="H28" s="1"/>
      <c r="I28" s="1"/>
      <c r="J28" s="1"/>
      <c r="K28" s="1"/>
      <c r="L28" s="1"/>
      <c r="M28" s="1"/>
      <c r="N28" s="2"/>
    </row>
    <row r="29" spans="1:14" x14ac:dyDescent="0.25">
      <c r="A29" s="14"/>
      <c r="B29" s="1"/>
      <c r="C29" s="1"/>
      <c r="D29" s="1"/>
      <c r="E29" s="1"/>
      <c r="F29" s="1"/>
      <c r="G29" s="1"/>
      <c r="H29" s="1"/>
      <c r="I29" s="1"/>
      <c r="J29" s="1"/>
      <c r="K29" s="1"/>
      <c r="L29" s="1"/>
      <c r="M29" s="1"/>
      <c r="N29" s="2"/>
    </row>
    <row r="30" spans="1:14" x14ac:dyDescent="0.25">
      <c r="A30" s="12"/>
      <c r="B30" s="9"/>
      <c r="C30" s="9"/>
      <c r="D30" s="9"/>
      <c r="E30" s="9"/>
      <c r="F30" s="9"/>
      <c r="G30" s="9"/>
      <c r="H30" s="9"/>
      <c r="I30" s="9"/>
      <c r="J30" s="9"/>
      <c r="K30" s="9"/>
      <c r="L30" s="9"/>
      <c r="M30" s="9"/>
      <c r="N30" s="13"/>
    </row>
  </sheetData>
  <sheetProtection algorithmName="SHA-512" hashValue="6d2x6jyrPRTOpJB4juPcJWSiqnABrO41d4+BCLDUAzbR3qgA9mFHZHLP/PBNFYBmYJPIG3MLT6k39ozZdfnXOg==" saltValue="adSwKTMuWVSdb/+N2n9ntg==" spinCount="100000" sheet="1" objects="1" scenarios="1" pivotTables="0"/>
  <mergeCells count="1">
    <mergeCell ref="A2:N2"/>
  </mergeCells>
  <pageMargins left="0.24" right="0.24" top="0.95833333333333337" bottom="0.26041666666666669" header="0.3" footer="0.3"/>
  <pageSetup orientation="landscape" r:id="rId1"/>
  <headerFooter>
    <oddHeader>&amp;C&amp;"-,Bold"&amp;14Summary Table Report&amp;R&amp;G</oddHead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17"/>
  <sheetViews>
    <sheetView showGridLines="0" view="pageLayout" zoomScaleNormal="100" workbookViewId="0">
      <selection activeCell="M17" sqref="M17"/>
    </sheetView>
  </sheetViews>
  <sheetFormatPr defaultRowHeight="15" x14ac:dyDescent="0.25"/>
  <cols>
    <col min="1" max="1" width="17.28515625" customWidth="1"/>
    <col min="2" max="2" width="10.5703125" customWidth="1"/>
    <col min="3" max="13" width="8.140625" customWidth="1"/>
  </cols>
  <sheetData>
    <row r="1" spans="1:13" ht="15.75" thickBot="1" x14ac:dyDescent="0.3">
      <c r="A1" s="4"/>
      <c r="B1" s="4"/>
      <c r="C1" s="4"/>
      <c r="D1" s="4"/>
      <c r="E1" s="4"/>
      <c r="F1" s="4"/>
      <c r="G1" s="4"/>
      <c r="H1" s="4"/>
      <c r="I1" s="4"/>
      <c r="J1" s="4"/>
      <c r="K1" s="4"/>
      <c r="L1" s="4"/>
      <c r="M1" s="4"/>
    </row>
    <row r="2" spans="1:13" x14ac:dyDescent="0.25">
      <c r="A2" s="106" t="str">
        <f>CONCATENATE("Table 4: Prevalence Rate (", B4, " Patients per 1,000 Enrollees) by Age Group and Year in the Outpatient Setting")</f>
        <v>Table 4: Prevalence Rate (Regional Enteritis Patients per 1,000 Enrollees) by Age Group and Year in the Outpatient Setting</v>
      </c>
      <c r="B2" s="107"/>
      <c r="C2" s="107"/>
      <c r="D2" s="107"/>
      <c r="E2" s="107"/>
      <c r="F2" s="107"/>
      <c r="G2" s="107"/>
      <c r="H2" s="107"/>
      <c r="I2" s="107"/>
      <c r="J2" s="107"/>
      <c r="K2" s="107"/>
      <c r="L2" s="107"/>
      <c r="M2" s="108"/>
    </row>
    <row r="3" spans="1:13" ht="4.5" customHeight="1" x14ac:dyDescent="0.25">
      <c r="A3" s="61"/>
      <c r="B3" s="62"/>
      <c r="C3" s="62"/>
      <c r="D3" s="62"/>
      <c r="E3" s="62"/>
      <c r="F3" s="62"/>
      <c r="G3" s="62"/>
      <c r="H3" s="62"/>
      <c r="I3" s="62"/>
      <c r="J3" s="62"/>
      <c r="K3" s="62"/>
      <c r="L3" s="62"/>
      <c r="M3" s="63"/>
    </row>
    <row r="4" spans="1:13" ht="30" x14ac:dyDescent="0.25">
      <c r="A4" s="26" t="s">
        <v>54</v>
      </c>
      <c r="B4" s="55" t="s">
        <v>53</v>
      </c>
      <c r="C4" s="109" t="s">
        <v>33</v>
      </c>
      <c r="D4" s="110"/>
      <c r="E4" s="110"/>
      <c r="F4" s="110"/>
      <c r="G4" s="110"/>
      <c r="H4" s="110"/>
      <c r="I4" s="110"/>
      <c r="J4" s="110"/>
      <c r="K4" s="110"/>
      <c r="L4" s="110"/>
      <c r="M4" s="111"/>
    </row>
    <row r="5" spans="1:13" x14ac:dyDescent="0.25">
      <c r="A5" s="10"/>
      <c r="B5" s="1"/>
      <c r="C5" s="11"/>
      <c r="D5" s="11"/>
      <c r="E5" s="11"/>
      <c r="F5" s="11"/>
      <c r="G5" s="11"/>
      <c r="H5" s="11"/>
      <c r="I5" s="11"/>
      <c r="J5" s="11"/>
      <c r="K5" s="11"/>
      <c r="L5" s="11"/>
      <c r="M5" s="6"/>
    </row>
    <row r="6" spans="1:13" ht="45" x14ac:dyDescent="0.25">
      <c r="A6" s="60" t="s">
        <v>56</v>
      </c>
      <c r="B6" s="147" t="s">
        <v>2</v>
      </c>
      <c r="C6" s="46"/>
      <c r="D6" s="46"/>
      <c r="E6" s="46"/>
      <c r="F6" s="46"/>
      <c r="G6" s="46"/>
      <c r="H6" s="46"/>
      <c r="I6" s="46"/>
      <c r="J6" s="46"/>
      <c r="K6" s="46"/>
      <c r="L6" s="46"/>
      <c r="M6" s="47"/>
    </row>
    <row r="7" spans="1:13" x14ac:dyDescent="0.25">
      <c r="A7" s="133" t="s">
        <v>0</v>
      </c>
      <c r="B7" s="124">
        <v>2000</v>
      </c>
      <c r="C7" s="126">
        <v>2001</v>
      </c>
      <c r="D7" s="126">
        <v>2002</v>
      </c>
      <c r="E7" s="126">
        <v>2003</v>
      </c>
      <c r="F7" s="126">
        <v>2004</v>
      </c>
      <c r="G7" s="126">
        <v>2005</v>
      </c>
      <c r="H7" s="126">
        <v>2006</v>
      </c>
      <c r="I7" s="126">
        <v>2007</v>
      </c>
      <c r="J7" s="126">
        <v>2008</v>
      </c>
      <c r="K7" s="126">
        <v>2009</v>
      </c>
      <c r="L7" s="126">
        <v>2010</v>
      </c>
      <c r="M7" s="134">
        <v>2011</v>
      </c>
    </row>
    <row r="8" spans="1:13" x14ac:dyDescent="0.25">
      <c r="A8" s="132" t="s">
        <v>3</v>
      </c>
      <c r="B8" s="142">
        <v>4.9441313161277561E-2</v>
      </c>
      <c r="C8" s="143">
        <v>7.7707625060709079E-2</v>
      </c>
      <c r="D8" s="143">
        <v>5.4581577625919697E-2</v>
      </c>
      <c r="E8" s="143">
        <v>3.3285623939020736E-2</v>
      </c>
      <c r="F8" s="143">
        <v>0.14160485502360082</v>
      </c>
      <c r="G8" s="143">
        <v>0.22223512476199819</v>
      </c>
      <c r="H8" s="143">
        <v>0.20083688938856556</v>
      </c>
      <c r="I8" s="143">
        <v>0.19572493643428671</v>
      </c>
      <c r="J8" s="143">
        <v>0.10022700537533255</v>
      </c>
      <c r="K8" s="143">
        <v>7.7705327882698738E-2</v>
      </c>
      <c r="L8" s="143">
        <v>5.4346294589121887E-2</v>
      </c>
      <c r="M8" s="145" t="s">
        <v>20</v>
      </c>
    </row>
    <row r="9" spans="1:13" x14ac:dyDescent="0.25">
      <c r="A9" s="14" t="s">
        <v>12</v>
      </c>
      <c r="B9" s="144">
        <v>5.5060015416804317E-2</v>
      </c>
      <c r="C9" s="27">
        <v>2.2922636103151862E-2</v>
      </c>
      <c r="D9" s="27">
        <v>3.4225184602089447E-2</v>
      </c>
      <c r="E9" s="27">
        <v>4.8185514229784669E-2</v>
      </c>
      <c r="F9" s="27">
        <v>9.1844454165991934E-2</v>
      </c>
      <c r="G9" s="27">
        <v>0.16520973706539926</v>
      </c>
      <c r="H9" s="27">
        <v>0.1469911852705349</v>
      </c>
      <c r="I9" s="27">
        <v>0.12717226776069282</v>
      </c>
      <c r="J9" s="27">
        <v>9.0289840648691458E-2</v>
      </c>
      <c r="K9" s="27">
        <v>9.4157287217186442E-2</v>
      </c>
      <c r="L9" s="27">
        <v>6.2275285955463437E-2</v>
      </c>
      <c r="M9" s="57">
        <v>0.10813148788927336</v>
      </c>
    </row>
    <row r="10" spans="1:13" x14ac:dyDescent="0.25">
      <c r="A10" s="14" t="s">
        <v>14</v>
      </c>
      <c r="B10" s="144">
        <v>0.11110201503970435</v>
      </c>
      <c r="C10" s="27">
        <v>6.7570393871043508E-2</v>
      </c>
      <c r="D10" s="27">
        <v>5.0112502568265757E-2</v>
      </c>
      <c r="E10" s="27">
        <v>4.7228351704287547E-2</v>
      </c>
      <c r="F10" s="27">
        <v>0.15292475545941378</v>
      </c>
      <c r="G10" s="27">
        <v>0.18212439417896972</v>
      </c>
      <c r="H10" s="27">
        <v>0.17651229244463096</v>
      </c>
      <c r="I10" s="27">
        <v>0.20582199606393098</v>
      </c>
      <c r="J10" s="27">
        <v>0.21113632722523365</v>
      </c>
      <c r="K10" s="27">
        <v>0.19720507980315438</v>
      </c>
      <c r="L10" s="27">
        <v>0.18136047853786441</v>
      </c>
      <c r="M10" s="57">
        <v>0.12576243476073698</v>
      </c>
    </row>
    <row r="11" spans="1:13" x14ac:dyDescent="0.25">
      <c r="A11" s="14" t="s">
        <v>8</v>
      </c>
      <c r="B11" s="144">
        <v>0.122496478226251</v>
      </c>
      <c r="C11" s="27">
        <v>0.14889572404115234</v>
      </c>
      <c r="D11" s="27">
        <v>0.2068322969580472</v>
      </c>
      <c r="E11" s="27">
        <v>0.25512340377465786</v>
      </c>
      <c r="F11" s="27">
        <v>0.46877182317455918</v>
      </c>
      <c r="G11" s="27">
        <v>0.49752045578488402</v>
      </c>
      <c r="H11" s="27">
        <v>0.50149736421131519</v>
      </c>
      <c r="I11" s="27">
        <v>0.61542712831971857</v>
      </c>
      <c r="J11" s="27">
        <v>0.62519215135117689</v>
      </c>
      <c r="K11" s="27">
        <v>0.64606756877010163</v>
      </c>
      <c r="L11" s="27">
        <v>0.56761634830002228</v>
      </c>
      <c r="M11" s="57">
        <v>0.49422036737047309</v>
      </c>
    </row>
    <row r="12" spans="1:13" x14ac:dyDescent="0.25">
      <c r="A12" s="14" t="s">
        <v>9</v>
      </c>
      <c r="B12" s="144">
        <v>0.2808915023757646</v>
      </c>
      <c r="C12" s="27">
        <v>0.40704053719238104</v>
      </c>
      <c r="D12" s="27">
        <v>0.50218628574906921</v>
      </c>
      <c r="E12" s="27">
        <v>0.50294133101796823</v>
      </c>
      <c r="F12" s="27">
        <v>0.91460601741228009</v>
      </c>
      <c r="G12" s="27">
        <v>0.97090664754521705</v>
      </c>
      <c r="H12" s="27">
        <v>1.035022805988228</v>
      </c>
      <c r="I12" s="27">
        <v>1.1773832230879506</v>
      </c>
      <c r="J12" s="27">
        <v>1.2061977366885481</v>
      </c>
      <c r="K12" s="27">
        <v>1.2514959960738175</v>
      </c>
      <c r="L12" s="27">
        <v>1.1366201356669794</v>
      </c>
      <c r="M12" s="57">
        <v>0.6182835271603121</v>
      </c>
    </row>
    <row r="13" spans="1:13" x14ac:dyDescent="0.25">
      <c r="A13" s="14" t="s">
        <v>10</v>
      </c>
      <c r="B13" s="144">
        <v>0.4701457451810061</v>
      </c>
      <c r="C13" s="27">
        <v>0.68299468180360567</v>
      </c>
      <c r="D13" s="27">
        <v>0.65722042703679651</v>
      </c>
      <c r="E13" s="27">
        <v>0.76481524423235736</v>
      </c>
      <c r="F13" s="27">
        <v>1.330428030047069</v>
      </c>
      <c r="G13" s="27">
        <v>1.4289283656735063</v>
      </c>
      <c r="H13" s="27">
        <v>1.4938384041281425</v>
      </c>
      <c r="I13" s="27">
        <v>1.7405678545036387</v>
      </c>
      <c r="J13" s="27">
        <v>1.8472021614923135</v>
      </c>
      <c r="K13" s="27">
        <v>1.8115985325573891</v>
      </c>
      <c r="L13" s="27">
        <v>1.6595451683656468</v>
      </c>
      <c r="M13" s="57">
        <v>0.73203621652860718</v>
      </c>
    </row>
    <row r="14" spans="1:13" x14ac:dyDescent="0.25">
      <c r="A14" s="14" t="s">
        <v>11</v>
      </c>
      <c r="B14" s="144">
        <v>0.65138515546546916</v>
      </c>
      <c r="C14" s="27">
        <v>0.88024162538774497</v>
      </c>
      <c r="D14" s="27">
        <v>0.92103478487193491</v>
      </c>
      <c r="E14" s="27">
        <v>0.91654834272529617</v>
      </c>
      <c r="F14" s="27">
        <v>1.6571434809767285</v>
      </c>
      <c r="G14" s="27">
        <v>1.7190751418852528</v>
      </c>
      <c r="H14" s="27">
        <v>1.8474190924838396</v>
      </c>
      <c r="I14" s="27">
        <v>2.1045458941709301</v>
      </c>
      <c r="J14" s="27">
        <v>2.0979164952953901</v>
      </c>
      <c r="K14" s="27">
        <v>2.1068089136231043</v>
      </c>
      <c r="L14" s="27">
        <v>1.9384105212609994</v>
      </c>
      <c r="M14" s="57">
        <v>1.1227255129694154</v>
      </c>
    </row>
    <row r="15" spans="1:13" x14ac:dyDescent="0.25">
      <c r="A15" s="14" t="s">
        <v>13</v>
      </c>
      <c r="B15" s="144">
        <v>0.9222143455564864</v>
      </c>
      <c r="C15" s="27">
        <v>1.2859041966721481</v>
      </c>
      <c r="D15" s="27">
        <v>1.3665086653389411</v>
      </c>
      <c r="E15" s="27">
        <v>1.3382534559119197</v>
      </c>
      <c r="F15" s="27">
        <v>1.9882673757948452</v>
      </c>
      <c r="G15" s="27">
        <v>2.0797392720233354</v>
      </c>
      <c r="H15" s="27">
        <v>2.1834777459796899</v>
      </c>
      <c r="I15" s="27">
        <v>2.5124956898727917</v>
      </c>
      <c r="J15" s="27">
        <v>2.4457823236723013</v>
      </c>
      <c r="K15" s="27">
        <v>2.481580941114752</v>
      </c>
      <c r="L15" s="27">
        <v>2.2590735859136117</v>
      </c>
      <c r="M15" s="57">
        <v>1.2115804550470779</v>
      </c>
    </row>
    <row r="16" spans="1:13" x14ac:dyDescent="0.25">
      <c r="A16" s="14" t="s">
        <v>15</v>
      </c>
      <c r="B16" s="144">
        <v>0.95672252719548423</v>
      </c>
      <c r="C16" s="27">
        <v>1.4056127216912415</v>
      </c>
      <c r="D16" s="27">
        <v>1.6348583704250133</v>
      </c>
      <c r="E16" s="27">
        <v>1.5665474281485137</v>
      </c>
      <c r="F16" s="27">
        <v>2.0336442476649936</v>
      </c>
      <c r="G16" s="27">
        <v>2.0864984193007556</v>
      </c>
      <c r="H16" s="27">
        <v>2.3520564543105134</v>
      </c>
      <c r="I16" s="27">
        <v>3.1720500848771214</v>
      </c>
      <c r="J16" s="27">
        <v>2.7153463873042982</v>
      </c>
      <c r="K16" s="27">
        <v>2.7956183213642309</v>
      </c>
      <c r="L16" s="27">
        <v>2.5175768002467001</v>
      </c>
      <c r="M16" s="57">
        <v>1.6143764470973088</v>
      </c>
    </row>
    <row r="17" spans="1:13" x14ac:dyDescent="0.25">
      <c r="A17" s="12" t="s">
        <v>16</v>
      </c>
      <c r="B17" s="146">
        <v>0.96137753334656684</v>
      </c>
      <c r="C17" s="58">
        <v>1.3397756588418066</v>
      </c>
      <c r="D17" s="58">
        <v>1.4150943396226414</v>
      </c>
      <c r="E17" s="58">
        <v>1.3562716787924207</v>
      </c>
      <c r="F17" s="58">
        <v>1.6067879441431467</v>
      </c>
      <c r="G17" s="58">
        <v>1.6096539527641021</v>
      </c>
      <c r="H17" s="58">
        <v>1.7604023776863282</v>
      </c>
      <c r="I17" s="58">
        <v>2.2847113523709837</v>
      </c>
      <c r="J17" s="58">
        <v>2.0452027248850952</v>
      </c>
      <c r="K17" s="58">
        <v>2.1741500644266032</v>
      </c>
      <c r="L17" s="58">
        <v>2.0233708160650932</v>
      </c>
      <c r="M17" s="59">
        <v>0.89320605147099874</v>
      </c>
    </row>
  </sheetData>
  <sheetProtection algorithmName="SHA-512" hashValue="Ei/F0biKvTsI+HF81K6BJPq+dcTJ5QzM/65fr+Gyb44e0UJ3p+nhJoYVFwkInY7eFvc677FpjR1lBgAam4UEmQ==" saltValue="MM0TgaYsh2wlvoc30bfK5Q==" spinCount="100000" sheet="1" objects="1" scenarios="1" pivotTables="0"/>
  <mergeCells count="2">
    <mergeCell ref="A2:M2"/>
    <mergeCell ref="C4:M4"/>
  </mergeCells>
  <pageMargins left="0.104166666666667" right="0.24" top="0.95833333333333304" bottom="0.26041666666666702" header="0.3" footer="0.3"/>
  <pageSetup orientation="landscape" r:id="rId2"/>
  <headerFooter>
    <oddHeader>&amp;C&amp;"-,Bold"&amp;14Summary Table Report&amp;R&amp;G</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Overview</vt:lpstr>
      <vt:lpstr>Disclaimer</vt:lpstr>
      <vt:lpstr>Codes_queried</vt:lpstr>
      <vt:lpstr>Summary-Counts</vt:lpstr>
      <vt:lpstr>NMBR-AGE-TABLE</vt:lpstr>
      <vt:lpstr>NMBR-AGE-CHART</vt:lpstr>
      <vt:lpstr>NMBR-SEX-TABLE</vt:lpstr>
      <vt:lpstr>NMBR-SEX-CHART</vt:lpstr>
      <vt:lpstr>PR-AGE-YR-TABLE</vt:lpstr>
      <vt:lpstr>PR-AGE-YR-CHART</vt:lpstr>
      <vt:lpstr>PR-SEX-YR-TABLE</vt:lpstr>
      <vt:lpstr>PR-SEX-YR-CHART</vt:lpstr>
      <vt:lpstr>EvntsPrPat-Table</vt:lpstr>
      <vt:lpstr>EvntsPrPat-Chart</vt:lpstr>
      <vt:lpstr>EvntsPrPat-Table2</vt:lpstr>
      <vt:lpstr>EvntsPrPat-Chart2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Query 83</dc:title>
  <dc:creator/>
  <cp:keywords>ICD9</cp:keywords>
  <dc:description>ID 246 
Submitted: 8/10/2011</dc:description>
  <cp:lastModifiedBy/>
  <dcterms:created xsi:type="dcterms:W3CDTF">2006-09-16T00:00:00Z</dcterms:created>
  <dcterms:modified xsi:type="dcterms:W3CDTF">2017-11-16T21:34:14Z</dcterms:modified>
</cp:coreProperties>
</file>